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24226"/>
  <mc:AlternateContent xmlns:mc="http://schemas.openxmlformats.org/markup-compatibility/2006">
    <mc:Choice Requires="x15">
      <x15ac:absPath xmlns:x15ac="http://schemas.microsoft.com/office/spreadsheetml/2010/11/ac" url="https://cyfoethnaturiolcymru.sharepoint.com/teams/Regulatory/Permitting/NRW Permitting Centre/EPR SRPs/Other SRPs to change 2017/Rule sets and GRAs/"/>
    </mc:Choice>
  </mc:AlternateContent>
  <bookViews>
    <workbookView xWindow="0" yWindow="0" windowWidth="19200" windowHeight="10770"/>
  </bookViews>
  <sheets>
    <sheet name="Standard Permit GRA1" sheetId="1" r:id="rId1"/>
  </sheets>
  <definedNames>
    <definedName name="_xlnm.Print_Titles" localSheetId="0">'Standard Permit GRA1'!$30:$32</definedName>
  </definedNames>
  <calcPr calcId="171027"/>
</workbook>
</file>

<file path=xl/calcChain.xml><?xml version="1.0" encoding="utf-8"?>
<calcChain xmlns="http://schemas.openxmlformats.org/spreadsheetml/2006/main">
  <c r="H87" i="1" l="1"/>
  <c r="I87" i="1"/>
  <c r="H86" i="1"/>
  <c r="I86" i="1"/>
  <c r="J86" i="1" s="1"/>
  <c r="K86" i="1" s="1"/>
  <c r="H85" i="1"/>
  <c r="I85" i="1"/>
  <c r="H84" i="1"/>
  <c r="J84" i="1" s="1"/>
  <c r="K84" i="1" s="1"/>
  <c r="I84" i="1"/>
  <c r="H83" i="1"/>
  <c r="I83" i="1"/>
  <c r="H82" i="1"/>
  <c r="I82" i="1"/>
  <c r="H81" i="1"/>
  <c r="I81" i="1"/>
  <c r="H80" i="1"/>
  <c r="I80" i="1"/>
  <c r="H79" i="1"/>
  <c r="I79" i="1"/>
  <c r="H78" i="1"/>
  <c r="I78" i="1"/>
  <c r="H77" i="1"/>
  <c r="I77" i="1"/>
  <c r="J77" i="1"/>
  <c r="K77" i="1" s="1"/>
  <c r="H76" i="1"/>
  <c r="I76" i="1"/>
  <c r="H75" i="1"/>
  <c r="I75" i="1"/>
  <c r="J75" i="1" s="1"/>
  <c r="K75" i="1" s="1"/>
  <c r="H74" i="1"/>
  <c r="I74" i="1"/>
  <c r="H73" i="1"/>
  <c r="I73" i="1"/>
  <c r="J73" i="1" s="1"/>
  <c r="K73" i="1" s="1"/>
  <c r="H72" i="1"/>
  <c r="I72" i="1"/>
  <c r="I71" i="1"/>
  <c r="H71" i="1"/>
  <c r="I70" i="1"/>
  <c r="H70" i="1"/>
  <c r="H69" i="1"/>
  <c r="I69" i="1"/>
  <c r="H68" i="1"/>
  <c r="I68" i="1"/>
  <c r="J68" i="1" l="1"/>
  <c r="K68" i="1" s="1"/>
  <c r="J70" i="1"/>
  <c r="K70" i="1" s="1"/>
  <c r="J72" i="1"/>
  <c r="K72" i="1" s="1"/>
  <c r="J74" i="1"/>
  <c r="K74" i="1" s="1"/>
  <c r="J76" i="1"/>
  <c r="K76" i="1" s="1"/>
  <c r="J80" i="1"/>
  <c r="K80" i="1" s="1"/>
  <c r="J82" i="1"/>
  <c r="K82" i="1" s="1"/>
  <c r="J85" i="1"/>
  <c r="K85" i="1" s="1"/>
  <c r="J87" i="1"/>
  <c r="K87" i="1" s="1"/>
  <c r="J78" i="1"/>
  <c r="K78" i="1" s="1"/>
  <c r="J69" i="1"/>
  <c r="K69" i="1" s="1"/>
  <c r="J79" i="1"/>
  <c r="K79" i="1" s="1"/>
  <c r="J81" i="1"/>
  <c r="K81" i="1" s="1"/>
  <c r="J83" i="1"/>
  <c r="K83" i="1" s="1"/>
  <c r="J71" i="1"/>
  <c r="K71" i="1" s="1"/>
</calcChain>
</file>

<file path=xl/comments1.xml><?xml version="1.0" encoding="utf-8"?>
<comments xmlns="http://schemas.openxmlformats.org/spreadsheetml/2006/main">
  <authors>
    <author>Roger Yearsley</author>
  </authors>
  <commentList>
    <comment ref="B31" authorId="0" shape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31" authorId="0" shape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1" authorId="0" shapeId="0">
      <text>
        <r>
          <rPr>
            <b/>
            <sz val="10"/>
            <color indexed="81"/>
            <rFont val="Arial"/>
            <family val="2"/>
          </rPr>
          <t xml:space="preserve">Harm </t>
        </r>
        <r>
          <rPr>
            <sz val="10"/>
            <color indexed="81"/>
            <rFont val="Arial"/>
            <family val="2"/>
          </rPr>
          <t>may arise when a specific hazard is realised.</t>
        </r>
      </text>
    </comment>
    <comment ref="E31" authorId="0" shape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31" authorId="0" shape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31" authorId="0" shape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31" authorId="0" shape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1" authorId="0" shape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<sst xmlns="http://schemas.openxmlformats.org/spreadsheetml/2006/main" count="287" uniqueCount="161">
  <si>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</si>
  <si>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</si>
  <si>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</si>
  <si>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</si>
  <si>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</si>
  <si>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</si>
  <si>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</si>
  <si>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</si>
  <si>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</si>
  <si>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</si>
  <si>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</si>
  <si>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</si>
  <si>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</si>
  <si>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</si>
  <si>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</si>
  <si>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</si>
  <si>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</si>
  <si>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</si>
  <si>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</si>
  <si>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</si>
  <si>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</si>
  <si>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</si>
  <si>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</si>
  <si>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</si>
  <si>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</si>
  <si>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</si>
  <si>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</si>
  <si>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</si>
  <si>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</si>
  <si>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</si>
  <si>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</si>
  <si>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</si>
  <si>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</si>
  <si>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</si>
  <si>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</si>
  <si>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</si>
  <si>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</si>
  <si>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Location of environmentally sensitive sites (km / m):</t>
  </si>
  <si>
    <t>Parameter 4</t>
  </si>
  <si>
    <t>Parameter 5</t>
  </si>
  <si>
    <t>Parameter 6</t>
  </si>
  <si>
    <t>Local human population</t>
  </si>
  <si>
    <t>Nuisance - dust on cars, clothing etc.</t>
  </si>
  <si>
    <t>Nuisance, loss of amenity, loss of sleep</t>
  </si>
  <si>
    <t>Very Low</t>
  </si>
  <si>
    <t>Odour</t>
  </si>
  <si>
    <t>Air transport and over land</t>
  </si>
  <si>
    <t>Pests (e.g. flies)</t>
  </si>
  <si>
    <t xml:space="preserve">Insect pests can multiply on permitted wastes, particularly in summer months </t>
  </si>
  <si>
    <t>Direct run-off from site across ground surface, via surface water drains, ditches etc.</t>
  </si>
  <si>
    <t>Groundwater</t>
  </si>
  <si>
    <t>Any</t>
  </si>
  <si>
    <t>Standard Facility:</t>
  </si>
  <si>
    <t>Local residents often sensitive to litter.</t>
  </si>
  <si>
    <t>Local residents often sensitive to mud on roads.</t>
  </si>
  <si>
    <t>Local human population and local environment</t>
  </si>
  <si>
    <t>Acute effects; oxygen depletion, fish kill and algal blooms</t>
  </si>
  <si>
    <t xml:space="preserve">Abstraction from watercourse downstream of facility (for agricultural or potable use). </t>
  </si>
  <si>
    <t>Acute effects, closure of abstraction intakes.</t>
  </si>
  <si>
    <t>Parameter 8</t>
  </si>
  <si>
    <t>and from areas of the facility not used for the storage or treatment of wastes.</t>
  </si>
  <si>
    <t>The scope of the permit and associated rules is defined by the following risk criteria:</t>
  </si>
  <si>
    <t>Permitted activities - The storage of waste prior to composting (R13) and composting including shredding etc. (R3)</t>
  </si>
  <si>
    <t>The only point source discharges to controlled waters are surface water from the roofs of buildings</t>
  </si>
  <si>
    <t>Releases of particulate matter (dusts).</t>
  </si>
  <si>
    <t>Air transport then inhalation.</t>
  </si>
  <si>
    <t>As above</t>
  </si>
  <si>
    <t>Releases of particulate matter (dusts) and micro-organisms (bioaerosols).</t>
  </si>
  <si>
    <t>Air transport  then deposition on garden fruit/vegetables and then ingestion.</t>
  </si>
  <si>
    <t>Air transport then deposition.</t>
  </si>
  <si>
    <t>Air transport then deposition on commercial/wild fruit/vegetables then ingestion.</t>
  </si>
  <si>
    <t>Noise and vibration</t>
  </si>
  <si>
    <t>Noise through the air and vibration through the ground.</t>
  </si>
  <si>
    <t>Local residents often sensitive to noise and vibration.</t>
  </si>
  <si>
    <t>Local human population, livestock and wildlife.</t>
  </si>
  <si>
    <t xml:space="preserve">Litter </t>
  </si>
  <si>
    <t>As above.  Proportion of diet from this source will be low.</t>
  </si>
  <si>
    <t>As above.  Includes eating crops grown within 250 metres of the site.</t>
  </si>
  <si>
    <t>Scavenging animals and scavenging birds.</t>
  </si>
  <si>
    <t>Harm to human health - from waste carried off site and faeces.  Nuisance and  loss of amenity.</t>
  </si>
  <si>
    <t>Harm to human health, nuisance, loss of amenity.</t>
  </si>
  <si>
    <t>All on-site hazards: wastes; machinery and vehicles.</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</si>
  <si>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</si>
  <si>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</si>
  <si>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</si>
  <si>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Spillage of liquids, leachate from waste, contaminated rainwater run-off from waste with high organic content.</t>
  </si>
  <si>
    <t>Direct run-off from site across ground surface, via surface water drains, ditches etc. then abstraction.</t>
  </si>
  <si>
    <t xml:space="preserve">Chronic effects: contamination of groundwater, requiring treatment of water or closure of borehole. </t>
  </si>
  <si>
    <t>Transport through soil/groundwater then extraction at borehole.</t>
  </si>
  <si>
    <t>Contaminated waters used for recreational purposes</t>
  </si>
  <si>
    <t>Harm to human health - skin damage or gastro-intestinal illness.</t>
  </si>
  <si>
    <t>Unlikely to occur, but might restrict recreational use.</t>
  </si>
  <si>
    <t xml:space="preserve">Waste composting operations may cause harm to and deterioration of nature conservation sites. </t>
  </si>
  <si>
    <t>As above.</t>
  </si>
  <si>
    <t>All surface waters close to and downstream of site.</t>
  </si>
  <si>
    <t>Local human population and local environment.</t>
  </si>
  <si>
    <t xml:space="preserve">Accidental fire causing the release of polluting materials to air (smoke or fumes), water or land. </t>
  </si>
  <si>
    <t>Composting produces and is likely to release odour.  There is potential for exposure if anyone living or working close to the site (excluding operator and employees).  Local residents often sensitive to odour.</t>
  </si>
  <si>
    <t xml:space="preserve">Permitted waste types are non-hazardous so any waste washed off site will add to the volume of the local post-flood clean up workload, rather than the hazard. </t>
  </si>
  <si>
    <t>Permitted waste types are non-hazardous therefore only a medium magnitude risk is estimated.</t>
  </si>
  <si>
    <t>There is a high potential for contaminated rainwater run-off from waste operations outside especially during heavy rain.</t>
  </si>
  <si>
    <t>There is a high potential for contaminated rainwater run-off or leachate from waste operations outside.  Consequence is low because pollution is likely to be detected quickly and effects are temporary and reversible.</t>
  </si>
  <si>
    <t>Parameter 9</t>
  </si>
  <si>
    <t>cooked  food waste and animal wastes covered by the Animal By-Products Regulations.</t>
  </si>
  <si>
    <t>not more than 10 tonnes per day of animal waste.</t>
  </si>
  <si>
    <t xml:space="preserve">Permitted wastes are likely to attract scavenging animals and birds. </t>
  </si>
  <si>
    <t>There is a high potential for contaminated rainwater run-off or leachate from waste operations outside.  Consequence is high because pollution may continue for a long time before it is detected.</t>
  </si>
  <si>
    <t>Permitted waste types do not include …. dusts, powders or loose fibres but composting produces and is likely to release particulates.  There is potential for exposure if anyone living or working close to the site (excluding operator and employees).</t>
  </si>
  <si>
    <t>There is a high potential for contaminated rainwater run-off from waste operations outside especially during heavy rain.  Watercourse must have medium / high flow for abstraction to be permitted, which will dilute contamination so consequence is medium.</t>
  </si>
  <si>
    <t xml:space="preserve">Permitted waste types - Non-hazardous, including biodegradable wood, vegetable matter and animal manure,  </t>
  </si>
  <si>
    <t xml:space="preserve"> proposed or Special Protection Area or Ramsar site) or a Site of Special Scientific Interest (SSSI)</t>
  </si>
  <si>
    <t>All waste shall be stored and treated on an impermeable surface with sealed drainage system, with appropriate abatement system</t>
  </si>
  <si>
    <t>Composting produces  micro-organisms. There is potential for exposure if anyone living or working close to the site (excluding operator and employees) from activity in the open and from biofilters and emission point sources.</t>
  </si>
  <si>
    <t>Waste is kept within recommended moisture levels and  so not readily combustible. Permitted waste types are organic and non-hazardous therefore only a low magnitude risk is estimated.</t>
  </si>
  <si>
    <t>Respiratory irritation, illness and nuisance to local population.  Injury to staff or firefighters. Pollution of air,water or land.</t>
  </si>
  <si>
    <t>SR - activities shall not be carried out within 250 metres of the nearest sensitive receptor. SR - emissions of substances not controlled by emission limits. SR (if required) - emissions management plan and risk assessment review.  SR - the biofilter and/or equivalent abatement system shall be specifically designed to minimise the release of ..bioaerosols and micro-organisms and be fit for purpose.</t>
  </si>
  <si>
    <t>SR - activities shall not be carried out within 250 metres of the nearest sensitive receptor.  SR - The storage, physical treatment and composting of wastes under anaerobic conditions shall be prevented.   SR - emissions shall be free from odour at levels….  SR requires an odour management plan including appropriate measure to reduce odour problems eg. minimising storage times prior to processing, contingency arrangements for smelly wastes delivered to site.  SR - the sanitisation of wastes shall take place in a closed system incorporating a bio-filter and/or equivalent abatement system...designed to minimise the release of odour.... and be fit for purpose.</t>
  </si>
  <si>
    <t>As above plus appropriate measures for waste operations as set out in "How to comply with your environmental permit" </t>
  </si>
  <si>
    <t>SR requires an emissions management plan when appropriate  -   appropriate measures may include litter picking affected areas/ rejection of waste loads, ensuring all waste skips are covered and heavily contaminated feedstock wastes are rejected.</t>
  </si>
  <si>
    <t>As above. Appropriate measures could include clearing waste, litter and mud arising from the activities from affected areas outside the site.</t>
  </si>
  <si>
    <t xml:space="preserve">SR requires that emissions shall be free from noise and vibration at levels …unless the operator has used appropriate measures to prevent …minimise.  Approved management plan may be needed. </t>
  </si>
  <si>
    <t xml:space="preserve">SR - activities shall not be carried out within 250 metres of the nearest sensitive receptor. SR - emissions of substances not controlled by emission limits. SR (if required) - emissions management plan and risk assessment review.  Appropriate measures for waste operations as set out in "How to comply with your environmental permit".  Permitted waste types include catering wastes and other wastes containing animal by-products. Access to wastes is restricted by separate controls under the Animal By-products regulations and by SR, requiring sanitisation of wastes in a closed system. </t>
  </si>
  <si>
    <t>SR -requires a written management system that identifies and minimises risks of pollution, including those arising from operations, maintenance, accidents, incidents, non-conformances (will include flood risk management).</t>
  </si>
  <si>
    <t>Appropriate measure taken to prevent emissions. Emissions management plan (if required).</t>
  </si>
  <si>
    <t xml:space="preserve">SR- all operations must be more than 10 metres from a water course. SR - all liquids in containers ....shall be provided with secondary containment.... Run-off restricted by SR on emissions of substances not controlled by emissions limits (exc. odour) shall not cause pollution, with appropriate measures - may include controls to prevent over-filling of storage systems.  SR requires storage and treatment of wastes to take place on an impermeable surface with sealed drainage. </t>
  </si>
  <si>
    <t xml:space="preserve">SR - activities shall be managed and operated in accordance with a management system (will include site security measures to prevent unauthorised access). Emergency contact details will be displayed at the site entrance. This would  not necessarily be appropriate for composting on private farms. </t>
  </si>
  <si>
    <t xml:space="preserve">SR - activities shall not be carried out within  500 metres of a European Site or SSSI. </t>
  </si>
  <si>
    <t>Greater than 500 metres (see below)</t>
  </si>
  <si>
    <t>The permitted activities shall not be carried out within 250 metres of the nearest sensitive receptor.</t>
  </si>
  <si>
    <t xml:space="preserve">Most dust will be washed off by rain or during food preparation for feedstocks. No loose powders and dusts are permitted. Waste moisture levels will be optimised. </t>
  </si>
  <si>
    <t xml:space="preserve">SR -requires a with a written management system that identifies and minimises risks of pollution, including those arising from operations, maintenance, accidents, incidents, non-conformances (will include fire and spillages).  Permitted activities do not include the burning of waste.  Risks of compost fires minimised by controlling height of stockpiles and composting temperatures (preventing temperatures greater than 70 degrees centigrade) </t>
  </si>
  <si>
    <t>Quantity of waste accepted at the facility: less than 75,000 tonnes per annum, including</t>
  </si>
  <si>
    <t xml:space="preserve"> The permitted activities must not be carried out within groundwater source protection zone 2, or if a source protection one has not been defined then </t>
  </si>
  <si>
    <t>within 250 metres of any well, spring or borehole used for the supply of water for human consumption. This must include private water supplies.</t>
  </si>
  <si>
    <t>The permitted activities must not be carried out within groundwater source protection zone 2, or if a source protection zone has not been defined then within 250 metres of any well, spring or borehole used for the supply of water for human consumption. This must include private water supplies.</t>
  </si>
  <si>
    <t>The permitted activities shall not be carried out within  500 metres of a European Site (candidate or Special Area of Conservation,</t>
  </si>
  <si>
    <t>Release of micro-organisms (bioaerosols).</t>
  </si>
  <si>
    <t>Local human population.</t>
  </si>
  <si>
    <t>Harm to human health - respiratory irritation and illness.</t>
  </si>
  <si>
    <t>Gastro-intestinal illness.</t>
  </si>
  <si>
    <t>Local and distant human population.</t>
  </si>
  <si>
    <t>Nuisance, loss of amenity and harm to animal health.</t>
  </si>
  <si>
    <t>Waste, litter and mud on local roads.</t>
  </si>
  <si>
    <t>Nuisance, loss of amenity, road traffic accidents.</t>
  </si>
  <si>
    <t>Vehicles entering and leaving site.</t>
  </si>
  <si>
    <t>Nuisance, loss of amenity.</t>
  </si>
  <si>
    <t>Flooding of site.</t>
  </si>
  <si>
    <t>If waste is washed off site it may contaminate buildings / gardens / natural habitats downstream.</t>
  </si>
  <si>
    <t>Flood waters.</t>
  </si>
  <si>
    <t>Air transport and over land.</t>
  </si>
  <si>
    <t>Direct physical contact.</t>
  </si>
  <si>
    <t>Bodily injury.</t>
  </si>
  <si>
    <t>Local human population and / or livestock after gaining unauthorised access to the waste operation.</t>
  </si>
  <si>
    <t>Chronic effects; deterioration of water quality.</t>
  </si>
  <si>
    <t>As above.  Indirect run-off via the soil layer.</t>
  </si>
  <si>
    <r>
      <t>Protected sites - European sites, SSSIs</t>
    </r>
    <r>
      <rPr>
        <sz val="10"/>
        <color indexed="10"/>
        <rFont val="Arial"/>
        <family val="2"/>
      </rPr>
      <t>.</t>
    </r>
  </si>
  <si>
    <t xml:space="preserve">Harm to protected site through nutrient enrichment, leachate, contaminated surface water run off, smothering, disturbance or predation. </t>
  </si>
  <si>
    <t>Direct contact or ingestion.</t>
  </si>
  <si>
    <t>Natural Resources Wales</t>
  </si>
  <si>
    <t>Generic risk assessment for standard rules set number SR2012 No4  v2.0</t>
  </si>
  <si>
    <t xml:space="preserve">Composting in closed systems Part A Installation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</si>
</sst>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font>
    <font>
      <b/>
      <sz val="10"/>
      <name val="Arial"/>
      <family val="2"/>
    </font>
    <font>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name val="Arial"/>
      <family val="2"/>
    </font>
    <font>
      <sz val="10"/>
      <color indexed="10"/>
      <name val="Arial"/>
      <family val="2"/>
    </font>
    <font>
      <sz val="10"/>
      <color indexed="10"/>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17">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dashed">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6">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8" xfId="0" applyFill="1" applyBorder="1" applyAlignment="1">
      <alignment horizontal="centerContinuous" vertical="top"/>
    </xf>
    <xf numFmtId="0" fontId="5" fillId="2" borderId="9" xfId="0" applyFont="1" applyFill="1" applyBorder="1" applyAlignment="1">
      <alignment vertical="center"/>
    </xf>
    <xf numFmtId="0" fontId="5" fillId="2" borderId="8" xfId="0" applyFont="1" applyFill="1" applyBorder="1" applyAlignment="1">
      <alignment horizontal="centerContinuous" vertical="center"/>
    </xf>
    <xf numFmtId="0" fontId="5" fillId="2" borderId="8" xfId="0" applyFont="1" applyFill="1" applyBorder="1" applyAlignment="1">
      <alignment vertical="center"/>
    </xf>
    <xf numFmtId="0" fontId="3" fillId="2" borderId="9" xfId="0" applyFont="1" applyFill="1" applyBorder="1" applyAlignment="1">
      <alignment horizontal="centerContinuous" vertical="center"/>
    </xf>
    <xf numFmtId="0" fontId="0" fillId="2" borderId="10" xfId="0" applyFill="1" applyBorder="1" applyAlignment="1">
      <alignment horizontal="centerContinuous" vertical="center"/>
    </xf>
    <xf numFmtId="0" fontId="4" fillId="0" borderId="0" xfId="0" applyFont="1"/>
    <xf numFmtId="0" fontId="7"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0" xfId="0" applyAlignment="1">
      <alignment horizontal="center" vertical="top"/>
    </xf>
    <xf numFmtId="0" fontId="0" fillId="7" borderId="0" xfId="0" applyFill="1" applyProtection="1"/>
    <xf numFmtId="0" fontId="0" fillId="7" borderId="11" xfId="0" applyFill="1" applyBorder="1" applyProtection="1"/>
    <xf numFmtId="0" fontId="0" fillId="7" borderId="12" xfId="0" applyFill="1" applyBorder="1" applyProtection="1"/>
    <xf numFmtId="0" fontId="0" fillId="7" borderId="0" xfId="0" applyFill="1" applyBorder="1" applyProtection="1"/>
    <xf numFmtId="0" fontId="3" fillId="7" borderId="0" xfId="0" applyFont="1" applyFill="1" applyProtection="1"/>
    <xf numFmtId="0" fontId="3" fillId="7" borderId="0" xfId="0" applyFont="1" applyFill="1" applyBorder="1" applyProtection="1"/>
    <xf numFmtId="0" fontId="4" fillId="7" borderId="0" xfId="0" applyFont="1" applyFill="1" applyProtection="1"/>
    <xf numFmtId="0" fontId="4" fillId="7" borderId="0" xfId="0" applyFont="1" applyFill="1" applyBorder="1" applyProtection="1"/>
    <xf numFmtId="0" fontId="6" fillId="7" borderId="0" xfId="0" applyFont="1" applyFill="1" applyBorder="1" applyProtection="1"/>
    <xf numFmtId="0" fontId="5" fillId="7" borderId="0" xfId="0" applyFont="1" applyFill="1" applyBorder="1" applyProtection="1"/>
    <xf numFmtId="0" fontId="11" fillId="0" borderId="0" xfId="0" applyFont="1" applyFill="1" applyBorder="1"/>
    <xf numFmtId="0" fontId="11" fillId="0" borderId="0" xfId="0" applyFont="1" applyFill="1" applyBorder="1" applyAlignment="1">
      <alignment horizontal="left"/>
    </xf>
    <xf numFmtId="0" fontId="3" fillId="0" borderId="0" xfId="0" applyFont="1" applyFill="1" applyBorder="1" applyProtection="1"/>
    <xf numFmtId="0" fontId="0" fillId="0" borderId="0" xfId="0" applyFill="1" applyBorder="1" applyProtection="1"/>
    <xf numFmtId="0" fontId="11" fillId="0" borderId="0" xfId="0" applyFont="1" applyFill="1" applyBorder="1" applyProtection="1"/>
    <xf numFmtId="0" fontId="11" fillId="0" borderId="0" xfId="0" applyFont="1" applyFill="1" applyBorder="1" applyAlignment="1" applyProtection="1">
      <alignment horizontal="right"/>
    </xf>
    <xf numFmtId="0" fontId="0" fillId="5" borderId="13" xfId="0" applyFill="1" applyBorder="1" applyAlignment="1" applyProtection="1">
      <alignment vertical="top" wrapText="1"/>
      <protection locked="0"/>
    </xf>
    <xf numFmtId="0" fontId="1" fillId="2" borderId="14" xfId="0" applyFont="1" applyFill="1" applyBorder="1" applyAlignment="1">
      <alignment horizontal="center" vertical="top" wrapText="1"/>
    </xf>
    <xf numFmtId="0" fontId="1" fillId="3" borderId="15" xfId="0" applyFont="1" applyFill="1" applyBorder="1" applyAlignment="1">
      <alignment vertical="top" wrapText="1"/>
    </xf>
    <xf numFmtId="0" fontId="0" fillId="0" borderId="13" xfId="0" applyBorder="1" applyAlignment="1" applyProtection="1">
      <alignment vertical="top" wrapText="1"/>
      <protection locked="0"/>
    </xf>
    <xf numFmtId="0" fontId="14" fillId="0" borderId="0" xfId="0" applyFont="1" applyAlignment="1">
      <alignment horizontal="center" vertical="top"/>
    </xf>
    <xf numFmtId="0" fontId="14" fillId="0" borderId="0" xfId="0" applyFont="1"/>
    <xf numFmtId="0" fontId="12" fillId="0" borderId="13" xfId="0" applyFont="1" applyBorder="1" applyAlignment="1" applyProtection="1">
      <alignment vertical="top" wrapText="1"/>
      <protection locked="0"/>
    </xf>
    <xf numFmtId="0" fontId="0" fillId="0" borderId="13" xfId="0" applyFill="1" applyBorder="1" applyAlignment="1">
      <alignment vertical="top" wrapText="1"/>
    </xf>
    <xf numFmtId="0" fontId="1" fillId="8" borderId="13" xfId="0" applyFont="1" applyFill="1" applyBorder="1" applyAlignment="1" applyProtection="1">
      <alignment vertical="top" wrapText="1"/>
      <protection locked="0"/>
    </xf>
    <xf numFmtId="0" fontId="0" fillId="0" borderId="13" xfId="0" applyFill="1" applyBorder="1" applyAlignment="1" applyProtection="1">
      <alignment vertical="top" wrapText="1"/>
      <protection locked="0"/>
    </xf>
    <xf numFmtId="0" fontId="12" fillId="5" borderId="13" xfId="0" applyFont="1" applyFill="1" applyBorder="1" applyAlignment="1" applyProtection="1">
      <alignment vertical="top" wrapText="1"/>
      <protection locked="0"/>
    </xf>
    <xf numFmtId="0" fontId="11" fillId="8" borderId="13" xfId="0" applyFont="1" applyFill="1" applyBorder="1" applyAlignment="1" applyProtection="1">
      <alignment vertical="top" wrapText="1"/>
      <protection locked="0"/>
    </xf>
    <xf numFmtId="0" fontId="12" fillId="0" borderId="13" xfId="0" applyFont="1" applyFill="1" applyBorder="1" applyAlignment="1" applyProtection="1">
      <alignment vertical="top" wrapText="1"/>
      <protection locked="0"/>
    </xf>
    <xf numFmtId="0" fontId="0" fillId="5" borderId="13" xfId="0" applyNumberFormat="1" applyFill="1" applyBorder="1" applyAlignment="1" applyProtection="1">
      <alignment vertical="top" wrapText="1"/>
      <protection locked="0"/>
    </xf>
    <xf numFmtId="0" fontId="12" fillId="0" borderId="16" xfId="0" applyNumberFormat="1" applyFont="1" applyBorder="1" applyAlignment="1" applyProtection="1">
      <alignment vertical="top" wrapText="1"/>
      <protection locked="0"/>
    </xf>
    <xf numFmtId="0" fontId="12" fillId="0" borderId="13" xfId="0" applyFont="1" applyBorder="1" applyAlignment="1">
      <alignment vertical="top" wrapText="1"/>
    </xf>
    <xf numFmtId="0" fontId="2" fillId="0" borderId="13" xfId="0" applyFont="1" applyFill="1" applyBorder="1" applyAlignment="1" applyProtection="1">
      <alignment vertical="top" wrapText="1"/>
      <protection locked="0"/>
    </xf>
    <xf numFmtId="0" fontId="6" fillId="0" borderId="0" xfId="0" applyFont="1"/>
    <xf numFmtId="0" fontId="2" fillId="0" borderId="0" xfId="0" applyFont="1"/>
    <xf numFmtId="0" fontId="2" fillId="0" borderId="0" xfId="0" applyFont="1" applyFill="1"/>
    <xf numFmtId="0" fontId="2" fillId="0" borderId="0" xfId="0" applyFont="1" applyBorder="1"/>
    <xf numFmtId="0" fontId="2" fillId="0" borderId="13" xfId="0" applyFont="1" applyBorder="1" applyAlignment="1" applyProtection="1">
      <alignment vertical="top" wrapText="1"/>
      <protection locked="0"/>
    </xf>
    <xf numFmtId="0" fontId="2" fillId="0" borderId="11" xfId="0" applyFont="1" applyFill="1" applyBorder="1" applyAlignment="1" applyProtection="1">
      <alignment vertical="top" wrapText="1"/>
      <protection locked="0"/>
    </xf>
    <xf numFmtId="0" fontId="0" fillId="0" borderId="11" xfId="0" applyFill="1" applyBorder="1" applyAlignment="1" applyProtection="1">
      <alignment vertical="top" wrapText="1"/>
      <protection locked="0"/>
    </xf>
    <xf numFmtId="0" fontId="0" fillId="9" borderId="11" xfId="0" applyFill="1" applyBorder="1" applyAlignment="1" applyProtection="1">
      <alignment vertical="top" wrapText="1"/>
      <protection locked="0"/>
    </xf>
    <xf numFmtId="0" fontId="12" fillId="9" borderId="11" xfId="0" applyFont="1" applyFill="1" applyBorder="1" applyAlignment="1" applyProtection="1">
      <alignment vertical="top" wrapText="1"/>
      <protection locked="0"/>
    </xf>
    <xf numFmtId="0" fontId="0" fillId="0" borderId="11" xfId="0" applyBorder="1" applyAlignment="1" applyProtection="1">
      <alignment vertical="top" wrapText="1"/>
      <protection locked="0"/>
    </xf>
    <xf numFmtId="0" fontId="2" fillId="9" borderId="12" xfId="0" applyFont="1" applyFill="1" applyBorder="1" applyAlignment="1" applyProtection="1">
      <alignment vertical="top" wrapText="1"/>
      <protection locked="0"/>
    </xf>
    <xf numFmtId="0" fontId="0" fillId="9" borderId="12" xfId="0" applyFill="1" applyBorder="1" applyAlignment="1" applyProtection="1">
      <alignment vertical="top" wrapText="1"/>
      <protection locked="0"/>
    </xf>
    <xf numFmtId="15" fontId="0" fillId="0" borderId="11" xfId="0" applyNumberFormat="1"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25"/>
  <sheetViews>
    <sheetView tabSelected="1" topLeftCell="B1" zoomScale="80" zoomScaleNormal="80" workbookViewId="0">
      <selection activeCell="K12" sqref="K12"/>
    </sheetView>
  </sheetViews>
  <sheetFormatPr defaultRowHeight="12.75" x14ac:dyDescent="0.2"/>
  <cols>
    <col min="1" max="1" width="10.7109375" hidden="1" customWidth="1"/>
    <col min="2" max="2" width="16.7109375" customWidth="1"/>
    <col min="3" max="3" width="16.85546875" customWidth="1"/>
    <col min="4" max="5" width="16.7109375" customWidth="1"/>
    <col min="6" max="6" width="10.5703125" customWidth="1"/>
    <col min="7" max="7" width="9.7109375" customWidth="1"/>
    <col min="8" max="8" width="11.28515625" customWidth="1"/>
    <col min="9" max="9" width="19" customWidth="1"/>
    <col min="10" max="10" width="46.28515625" customWidth="1"/>
    <col min="11" max="11" width="16.7109375" customWidth="1"/>
  </cols>
  <sheetData>
    <row r="2" spans="1:13" ht="18" x14ac:dyDescent="0.25">
      <c r="B2" s="62" t="s">
        <v>159</v>
      </c>
      <c r="C2" s="19"/>
      <c r="D2" s="19"/>
      <c r="E2" s="18"/>
    </row>
    <row r="3" spans="1:13" ht="12.75" customHeight="1" x14ac:dyDescent="0.25">
      <c r="B3" s="33"/>
      <c r="C3" s="33"/>
      <c r="D3" s="33"/>
      <c r="E3" s="35"/>
      <c r="F3" s="29"/>
      <c r="G3" s="29"/>
      <c r="H3" s="29"/>
      <c r="I3" s="29"/>
      <c r="J3" s="29"/>
      <c r="K3" s="29"/>
    </row>
    <row r="4" spans="1:13" ht="15.75" x14ac:dyDescent="0.25">
      <c r="B4" s="34" t="s">
        <v>52</v>
      </c>
      <c r="C4" s="34"/>
      <c r="D4" s="34"/>
      <c r="E4" s="36"/>
      <c r="F4" s="67" t="s">
        <v>160</v>
      </c>
      <c r="G4" s="68"/>
      <c r="H4" s="68"/>
      <c r="I4" s="68"/>
      <c r="J4" s="68"/>
      <c r="K4" s="30"/>
    </row>
    <row r="5" spans="1:13" ht="9.75" customHeight="1" x14ac:dyDescent="0.25">
      <c r="B5" s="34"/>
      <c r="C5" s="34"/>
      <c r="D5" s="34"/>
      <c r="E5" s="36"/>
      <c r="F5" s="32"/>
      <c r="G5" s="32"/>
      <c r="H5" s="29"/>
      <c r="I5" s="29"/>
      <c r="J5" s="29"/>
      <c r="K5" s="29"/>
    </row>
    <row r="6" spans="1:13" ht="15.75" x14ac:dyDescent="0.25">
      <c r="B6" s="34" t="s">
        <v>0</v>
      </c>
      <c r="C6" s="36"/>
      <c r="D6" s="36"/>
      <c r="E6" s="36"/>
      <c r="F6" s="69" t="s">
        <v>35</v>
      </c>
      <c r="G6" s="69"/>
      <c r="H6" s="69"/>
      <c r="I6" s="69"/>
      <c r="J6" s="69"/>
      <c r="K6" s="30"/>
    </row>
    <row r="7" spans="1:13" ht="9.75" customHeight="1" x14ac:dyDescent="0.25">
      <c r="B7" s="37"/>
      <c r="C7" s="32"/>
      <c r="D7" s="32"/>
      <c r="E7" s="32"/>
      <c r="F7" s="32"/>
      <c r="G7" s="32"/>
      <c r="H7" s="29"/>
      <c r="I7" s="29"/>
      <c r="J7" s="29"/>
      <c r="K7" s="29"/>
    </row>
    <row r="8" spans="1:13" ht="15.75" customHeight="1" x14ac:dyDescent="0.25">
      <c r="B8" s="34" t="s">
        <v>37</v>
      </c>
      <c r="C8" s="36"/>
      <c r="D8" s="36"/>
      <c r="E8" s="36"/>
      <c r="F8" s="70" t="s">
        <v>127</v>
      </c>
      <c r="G8" s="71"/>
      <c r="H8" s="71"/>
      <c r="I8" s="71"/>
      <c r="J8" s="71"/>
      <c r="K8" s="30"/>
    </row>
    <row r="9" spans="1:13" ht="10.5" customHeight="1" x14ac:dyDescent="0.2">
      <c r="B9" s="32"/>
      <c r="C9" s="32"/>
      <c r="D9" s="32"/>
      <c r="E9" s="32"/>
      <c r="F9" s="32"/>
      <c r="G9" s="32"/>
      <c r="H9" s="29"/>
      <c r="I9" s="29"/>
      <c r="J9" s="29"/>
      <c r="K9" s="29"/>
    </row>
    <row r="10" spans="1:13" ht="15.75" x14ac:dyDescent="0.25">
      <c r="B10" s="38" t="s">
        <v>1</v>
      </c>
      <c r="C10" s="32"/>
      <c r="D10" s="32"/>
      <c r="E10" s="32"/>
      <c r="F10" s="72" t="s">
        <v>158</v>
      </c>
      <c r="G10" s="73"/>
      <c r="H10" s="73"/>
      <c r="I10" s="73"/>
      <c r="J10" s="73"/>
      <c r="K10" s="31"/>
    </row>
    <row r="11" spans="1:13" ht="11.25" customHeight="1" x14ac:dyDescent="0.25">
      <c r="B11" s="38"/>
      <c r="C11" s="32"/>
      <c r="D11" s="32"/>
      <c r="E11" s="32"/>
      <c r="F11" s="32"/>
      <c r="G11" s="32"/>
      <c r="H11" s="33"/>
      <c r="I11" s="29"/>
      <c r="J11" s="29"/>
      <c r="K11" s="29"/>
    </row>
    <row r="12" spans="1:13" ht="15.75" x14ac:dyDescent="0.25">
      <c r="B12" s="34" t="s">
        <v>2</v>
      </c>
      <c r="C12" s="32"/>
      <c r="D12" s="32"/>
      <c r="E12" s="32"/>
      <c r="F12" s="74">
        <v>42948</v>
      </c>
      <c r="G12" s="75"/>
      <c r="H12" s="75"/>
      <c r="I12" s="75"/>
      <c r="J12" s="75"/>
      <c r="K12" s="30"/>
    </row>
    <row r="13" spans="1:13" ht="15.75" x14ac:dyDescent="0.25">
      <c r="B13" s="34"/>
      <c r="C13" s="32"/>
      <c r="D13" s="32"/>
      <c r="E13" s="32"/>
      <c r="F13" s="32"/>
      <c r="G13" s="32"/>
      <c r="H13" s="34"/>
      <c r="I13" s="32"/>
      <c r="J13" s="32"/>
      <c r="K13" s="32"/>
    </row>
    <row r="14" spans="1:13" ht="15.75" x14ac:dyDescent="0.25">
      <c r="A14" s="11"/>
      <c r="B14" s="41"/>
      <c r="C14" s="42" t="s">
        <v>61</v>
      </c>
      <c r="D14" s="42"/>
      <c r="E14" s="42"/>
      <c r="F14" s="42"/>
      <c r="G14" s="42"/>
      <c r="H14" s="41"/>
      <c r="I14" s="42"/>
      <c r="J14" s="42"/>
      <c r="K14" s="42"/>
      <c r="L14" s="11"/>
      <c r="M14" s="11"/>
    </row>
    <row r="15" spans="1:13" ht="15.75" x14ac:dyDescent="0.25">
      <c r="A15" s="11"/>
      <c r="B15" s="41"/>
      <c r="C15" t="s">
        <v>31</v>
      </c>
      <c r="D15" s="42" t="s">
        <v>62</v>
      </c>
      <c r="E15" s="42"/>
      <c r="F15" s="42"/>
      <c r="G15" s="42"/>
      <c r="H15" s="41"/>
      <c r="I15" s="42"/>
      <c r="J15" s="42"/>
      <c r="K15" s="42"/>
      <c r="L15" s="11"/>
      <c r="M15" s="11"/>
    </row>
    <row r="16" spans="1:13" x14ac:dyDescent="0.2">
      <c r="A16" s="11"/>
      <c r="C16" t="s">
        <v>32</v>
      </c>
      <c r="D16" t="s">
        <v>109</v>
      </c>
      <c r="K16" s="42"/>
      <c r="L16" s="11"/>
      <c r="M16" s="11"/>
    </row>
    <row r="17" spans="1:13" x14ac:dyDescent="0.2">
      <c r="A17" s="11"/>
      <c r="D17" t="s">
        <v>103</v>
      </c>
      <c r="K17" s="42"/>
      <c r="L17" s="11"/>
      <c r="M17" s="11"/>
    </row>
    <row r="18" spans="1:13" x14ac:dyDescent="0.2">
      <c r="A18" s="11"/>
      <c r="C18" t="s">
        <v>33</v>
      </c>
      <c r="D18" s="63" t="s">
        <v>131</v>
      </c>
      <c r="K18" s="42"/>
      <c r="L18" s="11"/>
      <c r="M18" s="11"/>
    </row>
    <row r="19" spans="1:13" x14ac:dyDescent="0.2">
      <c r="A19" s="11"/>
      <c r="D19" t="s">
        <v>104</v>
      </c>
      <c r="K19" s="42"/>
      <c r="L19" s="11"/>
      <c r="M19" s="11"/>
    </row>
    <row r="20" spans="1:13" x14ac:dyDescent="0.2">
      <c r="A20" s="11"/>
      <c r="C20" t="s">
        <v>38</v>
      </c>
      <c r="D20" t="s">
        <v>111</v>
      </c>
      <c r="K20" s="42"/>
      <c r="L20" s="11"/>
      <c r="M20" s="11"/>
    </row>
    <row r="21" spans="1:13" x14ac:dyDescent="0.2">
      <c r="A21" s="11"/>
      <c r="C21" t="s">
        <v>39</v>
      </c>
      <c r="D21" t="s">
        <v>63</v>
      </c>
      <c r="K21" s="42"/>
      <c r="L21" s="11"/>
      <c r="M21" s="11"/>
    </row>
    <row r="22" spans="1:13" x14ac:dyDescent="0.2">
      <c r="A22" s="11"/>
      <c r="D22" t="s">
        <v>60</v>
      </c>
      <c r="K22" s="42"/>
      <c r="L22" s="11"/>
      <c r="M22" s="11"/>
    </row>
    <row r="23" spans="1:13" x14ac:dyDescent="0.2">
      <c r="A23" s="11"/>
      <c r="C23" t="s">
        <v>40</v>
      </c>
      <c r="D23" s="63" t="s">
        <v>132</v>
      </c>
      <c r="K23" s="42"/>
      <c r="L23" s="11"/>
      <c r="M23" s="11"/>
    </row>
    <row r="24" spans="1:13" x14ac:dyDescent="0.2">
      <c r="A24" s="11"/>
      <c r="D24" s="63" t="s">
        <v>133</v>
      </c>
      <c r="K24" s="42"/>
      <c r="L24" s="11"/>
      <c r="M24" s="11"/>
    </row>
    <row r="25" spans="1:13" x14ac:dyDescent="0.2">
      <c r="A25" s="11"/>
      <c r="C25" t="s">
        <v>59</v>
      </c>
      <c r="D25" s="64" t="s">
        <v>128</v>
      </c>
      <c r="K25" s="42"/>
      <c r="L25" s="11"/>
      <c r="M25" s="11"/>
    </row>
    <row r="26" spans="1:13" x14ac:dyDescent="0.2">
      <c r="A26" s="11"/>
      <c r="C26" t="s">
        <v>102</v>
      </c>
      <c r="D26" s="65" t="s">
        <v>135</v>
      </c>
      <c r="E26" s="1"/>
      <c r="F26" s="1"/>
      <c r="G26" s="1"/>
      <c r="H26" s="1"/>
      <c r="I26" s="1"/>
      <c r="J26" s="1"/>
      <c r="K26" s="42"/>
      <c r="L26" s="11"/>
      <c r="M26" s="11"/>
    </row>
    <row r="27" spans="1:13" x14ac:dyDescent="0.2">
      <c r="A27" s="11"/>
      <c r="D27" t="s">
        <v>110</v>
      </c>
      <c r="K27" s="42"/>
      <c r="L27" s="11"/>
      <c r="M27" s="11"/>
    </row>
    <row r="28" spans="1:13" x14ac:dyDescent="0.2">
      <c r="A28" s="11"/>
      <c r="D28" s="11"/>
      <c r="K28" s="42"/>
      <c r="L28" s="11"/>
      <c r="M28" s="11"/>
    </row>
    <row r="29" spans="1:13" ht="13.5" thickBot="1" x14ac:dyDescent="0.25">
      <c r="B29" s="11"/>
      <c r="C29" s="11"/>
      <c r="D29" s="11"/>
      <c r="E29" s="11"/>
      <c r="F29" s="10"/>
      <c r="G29" s="11"/>
      <c r="H29" s="11"/>
      <c r="I29" s="11"/>
      <c r="J29" s="11"/>
      <c r="K29" s="11"/>
    </row>
    <row r="30" spans="1:13" ht="28.5" customHeight="1" thickTop="1" x14ac:dyDescent="0.2">
      <c r="A30" s="2"/>
      <c r="B30" s="16" t="s">
        <v>3</v>
      </c>
      <c r="C30" s="12"/>
      <c r="D30" s="12"/>
      <c r="E30" s="12"/>
      <c r="F30" s="13"/>
      <c r="G30" s="14" t="s">
        <v>4</v>
      </c>
      <c r="H30" s="14"/>
      <c r="I30" s="15"/>
      <c r="J30" s="16" t="s">
        <v>34</v>
      </c>
      <c r="K30" s="17"/>
    </row>
    <row r="31" spans="1:13" ht="38.25" x14ac:dyDescent="0.2">
      <c r="A31" s="1"/>
      <c r="B31" s="3" t="s">
        <v>5</v>
      </c>
      <c r="C31" s="4" t="s">
        <v>6</v>
      </c>
      <c r="D31" s="4" t="s">
        <v>7</v>
      </c>
      <c r="E31" s="5" t="s">
        <v>8</v>
      </c>
      <c r="F31" s="3" t="s">
        <v>9</v>
      </c>
      <c r="G31" s="4" t="s">
        <v>10</v>
      </c>
      <c r="H31" s="4" t="s">
        <v>11</v>
      </c>
      <c r="I31" s="5" t="s">
        <v>12</v>
      </c>
      <c r="J31" s="3" t="s">
        <v>13</v>
      </c>
      <c r="K31" s="46" t="s">
        <v>14</v>
      </c>
    </row>
    <row r="32" spans="1:13" ht="121.5" customHeight="1" x14ac:dyDescent="0.2">
      <c r="A32" s="1"/>
      <c r="B32" s="6" t="s">
        <v>15</v>
      </c>
      <c r="C32" s="7" t="s">
        <v>16</v>
      </c>
      <c r="D32" s="7" t="s">
        <v>17</v>
      </c>
      <c r="E32" s="8" t="s">
        <v>18</v>
      </c>
      <c r="F32" s="6" t="s">
        <v>19</v>
      </c>
      <c r="G32" s="7" t="s">
        <v>20</v>
      </c>
      <c r="H32" s="7" t="s">
        <v>21</v>
      </c>
      <c r="I32" s="8" t="s">
        <v>22</v>
      </c>
      <c r="J32" s="6" t="s">
        <v>23</v>
      </c>
      <c r="K32" s="47" t="s">
        <v>36</v>
      </c>
    </row>
    <row r="33" spans="1:11" ht="186" customHeight="1" x14ac:dyDescent="0.2">
      <c r="A33" s="28"/>
      <c r="B33" s="48" t="s">
        <v>137</v>
      </c>
      <c r="C33" s="48" t="s">
        <v>136</v>
      </c>
      <c r="D33" s="48" t="s">
        <v>138</v>
      </c>
      <c r="E33" s="48" t="s">
        <v>65</v>
      </c>
      <c r="F33" s="45" t="s">
        <v>27</v>
      </c>
      <c r="G33" s="45" t="s">
        <v>27</v>
      </c>
      <c r="H33" s="53" t="s">
        <v>27</v>
      </c>
      <c r="I33" s="54" t="s">
        <v>112</v>
      </c>
      <c r="J33" s="54" t="s">
        <v>115</v>
      </c>
      <c r="K33" s="48" t="s">
        <v>25</v>
      </c>
    </row>
    <row r="34" spans="1:11" ht="170.25" customHeight="1" x14ac:dyDescent="0.2">
      <c r="A34" s="28"/>
      <c r="B34" s="48" t="s">
        <v>137</v>
      </c>
      <c r="C34" s="48" t="s">
        <v>64</v>
      </c>
      <c r="D34" s="48" t="s">
        <v>93</v>
      </c>
      <c r="E34" s="48" t="s">
        <v>65</v>
      </c>
      <c r="F34" s="45" t="s">
        <v>27</v>
      </c>
      <c r="G34" s="45" t="s">
        <v>26</v>
      </c>
      <c r="H34" s="53" t="s">
        <v>27</v>
      </c>
      <c r="I34" s="54" t="s">
        <v>107</v>
      </c>
      <c r="J34" s="52" t="s">
        <v>117</v>
      </c>
      <c r="K34" s="48" t="s">
        <v>25</v>
      </c>
    </row>
    <row r="35" spans="1:11" ht="45.75" customHeight="1" x14ac:dyDescent="0.2">
      <c r="A35" s="28"/>
      <c r="B35" s="48" t="s">
        <v>137</v>
      </c>
      <c r="C35" s="48" t="s">
        <v>93</v>
      </c>
      <c r="D35" s="48" t="s">
        <v>42</v>
      </c>
      <c r="E35" s="48" t="s">
        <v>69</v>
      </c>
      <c r="F35" s="45" t="s">
        <v>27</v>
      </c>
      <c r="G35" s="45" t="s">
        <v>25</v>
      </c>
      <c r="H35" s="53" t="s">
        <v>26</v>
      </c>
      <c r="I35" s="54" t="s">
        <v>66</v>
      </c>
      <c r="J35" s="54" t="s">
        <v>66</v>
      </c>
      <c r="K35" s="48"/>
    </row>
    <row r="36" spans="1:11" s="50" customFormat="1" ht="164.25" customHeight="1" x14ac:dyDescent="0.2">
      <c r="A36" s="49"/>
      <c r="B36" s="66" t="s">
        <v>137</v>
      </c>
      <c r="C36" s="51" t="s">
        <v>67</v>
      </c>
      <c r="D36" s="66" t="s">
        <v>139</v>
      </c>
      <c r="E36" s="51" t="s">
        <v>68</v>
      </c>
      <c r="F36" s="55" t="s">
        <v>26</v>
      </c>
      <c r="G36" s="55" t="s">
        <v>26</v>
      </c>
      <c r="H36" s="56" t="s">
        <v>26</v>
      </c>
      <c r="I36" s="54" t="s">
        <v>129</v>
      </c>
      <c r="J36" s="57" t="s">
        <v>66</v>
      </c>
      <c r="K36" s="51" t="s">
        <v>44</v>
      </c>
    </row>
    <row r="37" spans="1:11" ht="75" customHeight="1" x14ac:dyDescent="0.2">
      <c r="A37" s="28"/>
      <c r="B37" s="48" t="s">
        <v>140</v>
      </c>
      <c r="C37" s="61" t="s">
        <v>67</v>
      </c>
      <c r="D37" s="48" t="s">
        <v>77</v>
      </c>
      <c r="E37" s="48" t="s">
        <v>70</v>
      </c>
      <c r="F37" s="45" t="s">
        <v>26</v>
      </c>
      <c r="G37" s="45" t="s">
        <v>26</v>
      </c>
      <c r="H37" s="53" t="s">
        <v>26</v>
      </c>
      <c r="I37" s="54" t="s">
        <v>76</v>
      </c>
      <c r="J37" s="54" t="s">
        <v>66</v>
      </c>
      <c r="K37" s="48" t="s">
        <v>24</v>
      </c>
    </row>
    <row r="38" spans="1:11" ht="116.25" customHeight="1" x14ac:dyDescent="0.2">
      <c r="A38" s="28"/>
      <c r="B38" s="48" t="s">
        <v>74</v>
      </c>
      <c r="C38" s="48" t="s">
        <v>75</v>
      </c>
      <c r="D38" s="48" t="s">
        <v>141</v>
      </c>
      <c r="E38" s="48" t="s">
        <v>69</v>
      </c>
      <c r="F38" s="45" t="s">
        <v>26</v>
      </c>
      <c r="G38" s="45" t="s">
        <v>26</v>
      </c>
      <c r="H38" s="53" t="s">
        <v>26</v>
      </c>
      <c r="I38" s="54" t="s">
        <v>53</v>
      </c>
      <c r="J38" s="54" t="s">
        <v>118</v>
      </c>
      <c r="K38" s="48" t="s">
        <v>25</v>
      </c>
    </row>
    <row r="39" spans="1:11" ht="70.5" customHeight="1" x14ac:dyDescent="0.2">
      <c r="A39" s="28"/>
      <c r="B39" s="48" t="s">
        <v>137</v>
      </c>
      <c r="C39" s="48" t="s">
        <v>142</v>
      </c>
      <c r="D39" s="48" t="s">
        <v>143</v>
      </c>
      <c r="E39" s="48" t="s">
        <v>144</v>
      </c>
      <c r="F39" s="45" t="s">
        <v>26</v>
      </c>
      <c r="G39" s="45" t="s">
        <v>26</v>
      </c>
      <c r="H39" s="53" t="s">
        <v>26</v>
      </c>
      <c r="I39" s="54" t="s">
        <v>54</v>
      </c>
      <c r="J39" s="54" t="s">
        <v>119</v>
      </c>
      <c r="K39" s="48" t="s">
        <v>25</v>
      </c>
    </row>
    <row r="40" spans="1:11" ht="332.25" customHeight="1" x14ac:dyDescent="0.2">
      <c r="A40" s="28"/>
      <c r="B40" s="48" t="s">
        <v>137</v>
      </c>
      <c r="C40" s="48" t="s">
        <v>45</v>
      </c>
      <c r="D40" s="48" t="s">
        <v>145</v>
      </c>
      <c r="E40" s="48" t="s">
        <v>65</v>
      </c>
      <c r="F40" s="45" t="s">
        <v>27</v>
      </c>
      <c r="G40" s="45" t="s">
        <v>27</v>
      </c>
      <c r="H40" s="53" t="s">
        <v>27</v>
      </c>
      <c r="I40" s="54" t="s">
        <v>97</v>
      </c>
      <c r="J40" s="54" t="s">
        <v>116</v>
      </c>
      <c r="K40" s="48" t="s">
        <v>25</v>
      </c>
    </row>
    <row r="41" spans="1:11" ht="89.25" customHeight="1" x14ac:dyDescent="0.2">
      <c r="A41" s="28"/>
      <c r="B41" s="48" t="s">
        <v>41</v>
      </c>
      <c r="C41" s="48" t="s">
        <v>71</v>
      </c>
      <c r="D41" s="48" t="s">
        <v>43</v>
      </c>
      <c r="E41" s="48" t="s">
        <v>72</v>
      </c>
      <c r="F41" s="45" t="s">
        <v>26</v>
      </c>
      <c r="G41" s="45" t="s">
        <v>26</v>
      </c>
      <c r="H41" s="53" t="s">
        <v>26</v>
      </c>
      <c r="I41" s="54" t="s">
        <v>73</v>
      </c>
      <c r="J41" s="54" t="s">
        <v>120</v>
      </c>
      <c r="K41" s="48" t="s">
        <v>25</v>
      </c>
    </row>
    <row r="42" spans="1:11" ht="265.5" customHeight="1" x14ac:dyDescent="0.2">
      <c r="A42" s="28"/>
      <c r="B42" s="48" t="s">
        <v>41</v>
      </c>
      <c r="C42" s="48" t="s">
        <v>78</v>
      </c>
      <c r="D42" s="48" t="s">
        <v>79</v>
      </c>
      <c r="E42" s="48" t="s">
        <v>46</v>
      </c>
      <c r="F42" s="45" t="s">
        <v>27</v>
      </c>
      <c r="G42" s="45" t="s">
        <v>26</v>
      </c>
      <c r="H42" s="53" t="s">
        <v>27</v>
      </c>
      <c r="I42" s="54" t="s">
        <v>105</v>
      </c>
      <c r="J42" s="54" t="s">
        <v>121</v>
      </c>
      <c r="K42" s="48" t="s">
        <v>25</v>
      </c>
    </row>
    <row r="43" spans="1:11" ht="72.75" customHeight="1" x14ac:dyDescent="0.2">
      <c r="A43" s="28"/>
      <c r="B43" s="48" t="s">
        <v>93</v>
      </c>
      <c r="C43" s="48" t="s">
        <v>47</v>
      </c>
      <c r="D43" s="48" t="s">
        <v>80</v>
      </c>
      <c r="E43" s="48" t="s">
        <v>149</v>
      </c>
      <c r="F43" s="58" t="s">
        <v>27</v>
      </c>
      <c r="G43" s="45" t="s">
        <v>26</v>
      </c>
      <c r="H43" s="53" t="s">
        <v>27</v>
      </c>
      <c r="I43" s="54" t="s">
        <v>48</v>
      </c>
      <c r="J43" s="54" t="s">
        <v>66</v>
      </c>
      <c r="K43" s="48" t="s">
        <v>25</v>
      </c>
    </row>
    <row r="44" spans="1:11" ht="140.25" customHeight="1" x14ac:dyDescent="0.2">
      <c r="A44" s="28"/>
      <c r="B44" s="48" t="s">
        <v>95</v>
      </c>
      <c r="C44" s="48" t="s">
        <v>146</v>
      </c>
      <c r="D44" s="48" t="s">
        <v>147</v>
      </c>
      <c r="E44" s="48" t="s">
        <v>148</v>
      </c>
      <c r="F44" s="45" t="s">
        <v>25</v>
      </c>
      <c r="G44" s="45" t="s">
        <v>26</v>
      </c>
      <c r="H44" s="53" t="s">
        <v>26</v>
      </c>
      <c r="I44" s="54" t="s">
        <v>98</v>
      </c>
      <c r="J44" s="54" t="s">
        <v>122</v>
      </c>
      <c r="K44" s="48" t="s">
        <v>25</v>
      </c>
    </row>
    <row r="45" spans="1:11" ht="144.75" customHeight="1" x14ac:dyDescent="0.2">
      <c r="A45" s="28"/>
      <c r="B45" s="48" t="s">
        <v>152</v>
      </c>
      <c r="C45" s="48" t="s">
        <v>81</v>
      </c>
      <c r="D45" s="48" t="s">
        <v>151</v>
      </c>
      <c r="E45" s="48" t="s">
        <v>150</v>
      </c>
      <c r="F45" s="45" t="s">
        <v>26</v>
      </c>
      <c r="G45" s="45" t="s">
        <v>26</v>
      </c>
      <c r="H45" s="53" t="s">
        <v>26</v>
      </c>
      <c r="I45" s="54" t="s">
        <v>99</v>
      </c>
      <c r="J45" s="59" t="s">
        <v>125</v>
      </c>
      <c r="K45" s="48" t="s">
        <v>25</v>
      </c>
    </row>
    <row r="46" spans="1:11" ht="208.5" customHeight="1" x14ac:dyDescent="0.2">
      <c r="A46" s="28"/>
      <c r="B46" s="48" t="s">
        <v>55</v>
      </c>
      <c r="C46" s="48" t="s">
        <v>82</v>
      </c>
      <c r="D46" s="48" t="s">
        <v>83</v>
      </c>
      <c r="E46" s="48" t="s">
        <v>84</v>
      </c>
      <c r="F46" s="45" t="s">
        <v>25</v>
      </c>
      <c r="G46" s="45" t="s">
        <v>25</v>
      </c>
      <c r="H46" s="53" t="s">
        <v>25</v>
      </c>
      <c r="I46" s="54" t="s">
        <v>113</v>
      </c>
      <c r="J46" s="61" t="s">
        <v>130</v>
      </c>
      <c r="K46" s="48" t="s">
        <v>25</v>
      </c>
    </row>
    <row r="47" spans="1:11" ht="141.75" customHeight="1" x14ac:dyDescent="0.2">
      <c r="A47" s="28"/>
      <c r="B47" s="48" t="s">
        <v>95</v>
      </c>
      <c r="C47" s="48" t="s">
        <v>96</v>
      </c>
      <c r="D47" s="48" t="s">
        <v>114</v>
      </c>
      <c r="E47" s="48" t="s">
        <v>93</v>
      </c>
      <c r="F47" s="45" t="s">
        <v>26</v>
      </c>
      <c r="G47" s="45" t="s">
        <v>25</v>
      </c>
      <c r="H47" s="53" t="s">
        <v>25</v>
      </c>
      <c r="I47" s="54" t="s">
        <v>66</v>
      </c>
      <c r="J47" s="54" t="s">
        <v>93</v>
      </c>
      <c r="K47" s="48" t="s">
        <v>25</v>
      </c>
    </row>
    <row r="48" spans="1:11" ht="214.5" customHeight="1" x14ac:dyDescent="0.2">
      <c r="A48" s="28"/>
      <c r="B48" s="48" t="s">
        <v>94</v>
      </c>
      <c r="C48" s="48" t="s">
        <v>85</v>
      </c>
      <c r="D48" s="48" t="s">
        <v>56</v>
      </c>
      <c r="E48" s="48" t="s">
        <v>49</v>
      </c>
      <c r="F48" s="45" t="s">
        <v>27</v>
      </c>
      <c r="G48" s="45" t="s">
        <v>26</v>
      </c>
      <c r="H48" s="53" t="s">
        <v>27</v>
      </c>
      <c r="I48" s="54" t="s">
        <v>100</v>
      </c>
      <c r="J48" s="54" t="s">
        <v>124</v>
      </c>
      <c r="K48" s="48" t="s">
        <v>25</v>
      </c>
    </row>
    <row r="49" spans="1:11" ht="162.75" customHeight="1" x14ac:dyDescent="0.2">
      <c r="A49" s="28"/>
      <c r="B49" s="48" t="s">
        <v>94</v>
      </c>
      <c r="C49" s="48" t="s">
        <v>66</v>
      </c>
      <c r="D49" s="48" t="s">
        <v>153</v>
      </c>
      <c r="E49" s="48" t="s">
        <v>154</v>
      </c>
      <c r="F49" s="45" t="s">
        <v>27</v>
      </c>
      <c r="G49" s="45" t="s">
        <v>25</v>
      </c>
      <c r="H49" s="53" t="s">
        <v>26</v>
      </c>
      <c r="I49" s="54" t="s">
        <v>101</v>
      </c>
      <c r="J49" s="54" t="s">
        <v>66</v>
      </c>
      <c r="K49" s="48" t="s">
        <v>25</v>
      </c>
    </row>
    <row r="50" spans="1:11" ht="227.25" customHeight="1" x14ac:dyDescent="0.2">
      <c r="A50" s="28"/>
      <c r="B50" s="48" t="s">
        <v>57</v>
      </c>
      <c r="C50" s="48" t="s">
        <v>66</v>
      </c>
      <c r="D50" s="48" t="s">
        <v>58</v>
      </c>
      <c r="E50" s="48" t="s">
        <v>86</v>
      </c>
      <c r="F50" s="45" t="s">
        <v>27</v>
      </c>
      <c r="G50" s="45" t="s">
        <v>26</v>
      </c>
      <c r="H50" s="53" t="s">
        <v>27</v>
      </c>
      <c r="I50" s="54" t="s">
        <v>108</v>
      </c>
      <c r="J50" s="54" t="s">
        <v>66</v>
      </c>
      <c r="K50" s="48" t="s">
        <v>25</v>
      </c>
    </row>
    <row r="51" spans="1:11" ht="165.75" customHeight="1" x14ac:dyDescent="0.2">
      <c r="A51" s="28"/>
      <c r="B51" s="48" t="s">
        <v>50</v>
      </c>
      <c r="C51" s="48" t="s">
        <v>66</v>
      </c>
      <c r="D51" s="48" t="s">
        <v>87</v>
      </c>
      <c r="E51" s="48" t="s">
        <v>88</v>
      </c>
      <c r="F51" s="45" t="s">
        <v>27</v>
      </c>
      <c r="G51" s="45" t="s">
        <v>27</v>
      </c>
      <c r="H51" s="56" t="s">
        <v>27</v>
      </c>
      <c r="I51" s="54" t="s">
        <v>106</v>
      </c>
      <c r="J51" s="61" t="s">
        <v>134</v>
      </c>
      <c r="K51" s="48" t="s">
        <v>25</v>
      </c>
    </row>
    <row r="52" spans="1:11" ht="78.75" customHeight="1" x14ac:dyDescent="0.2">
      <c r="A52" s="28"/>
      <c r="B52" s="48" t="s">
        <v>137</v>
      </c>
      <c r="C52" s="48" t="s">
        <v>89</v>
      </c>
      <c r="D52" s="48" t="s">
        <v>90</v>
      </c>
      <c r="E52" s="48" t="s">
        <v>157</v>
      </c>
      <c r="F52" s="45" t="s">
        <v>25</v>
      </c>
      <c r="G52" s="45" t="s">
        <v>26</v>
      </c>
      <c r="H52" s="53" t="s">
        <v>26</v>
      </c>
      <c r="I52" s="54" t="s">
        <v>91</v>
      </c>
      <c r="J52" s="54" t="s">
        <v>123</v>
      </c>
      <c r="K52" s="48" t="s">
        <v>25</v>
      </c>
    </row>
    <row r="53" spans="1:11" ht="149.25" customHeight="1" x14ac:dyDescent="0.2">
      <c r="A53" s="28"/>
      <c r="B53" s="48" t="s">
        <v>155</v>
      </c>
      <c r="C53" s="48" t="s">
        <v>51</v>
      </c>
      <c r="D53" s="61" t="s">
        <v>156</v>
      </c>
      <c r="E53" s="60" t="s">
        <v>51</v>
      </c>
      <c r="F53" s="45" t="s">
        <v>26</v>
      </c>
      <c r="G53" s="45" t="s">
        <v>26</v>
      </c>
      <c r="H53" s="53" t="s">
        <v>26</v>
      </c>
      <c r="I53" s="54" t="s">
        <v>92</v>
      </c>
      <c r="J53" s="57" t="s">
        <v>126</v>
      </c>
      <c r="K53" s="48" t="s">
        <v>25</v>
      </c>
    </row>
    <row r="54" spans="1:11" x14ac:dyDescent="0.2">
      <c r="A54" s="9"/>
      <c r="B54" s="1"/>
      <c r="C54" s="1"/>
      <c r="D54" s="1"/>
      <c r="E54" s="1"/>
      <c r="F54" s="10"/>
      <c r="G54" s="10"/>
      <c r="H54" s="10"/>
      <c r="I54" s="10"/>
      <c r="J54" s="1"/>
      <c r="K54" s="1"/>
    </row>
    <row r="55" spans="1:11" ht="15.75" x14ac:dyDescent="0.25">
      <c r="A55" s="9"/>
      <c r="B55" s="44" t="s">
        <v>28</v>
      </c>
      <c r="C55" s="42" t="s">
        <v>29</v>
      </c>
      <c r="D55" s="42"/>
      <c r="E55" s="42"/>
      <c r="F55" s="42"/>
      <c r="G55" s="42"/>
      <c r="H55" s="41"/>
      <c r="I55" s="42"/>
      <c r="J55" s="42"/>
      <c r="K55" s="1"/>
    </row>
    <row r="56" spans="1:11" ht="15.75" x14ac:dyDescent="0.25">
      <c r="A56" s="9"/>
      <c r="B56" s="43"/>
      <c r="C56" s="42" t="s">
        <v>30</v>
      </c>
      <c r="D56" s="42"/>
      <c r="E56" s="42"/>
      <c r="F56" s="42"/>
      <c r="G56" s="42"/>
      <c r="H56" s="41"/>
      <c r="I56" s="42"/>
      <c r="J56" s="42"/>
      <c r="K56" s="1"/>
    </row>
    <row r="57" spans="1:11" ht="15.75" x14ac:dyDescent="0.25">
      <c r="A57" s="9"/>
      <c r="B57" s="43"/>
      <c r="C57" s="42"/>
      <c r="D57" s="42"/>
      <c r="E57" s="42"/>
      <c r="F57" s="42"/>
      <c r="G57" s="42"/>
      <c r="H57" s="41"/>
      <c r="I57" s="42"/>
      <c r="J57" s="42"/>
      <c r="K57" s="1"/>
    </row>
    <row r="58" spans="1:11" ht="15.75" hidden="1" x14ac:dyDescent="0.25">
      <c r="A58" s="9"/>
      <c r="B58" s="43"/>
      <c r="C58" s="42"/>
      <c r="D58" s="42"/>
      <c r="E58" s="42"/>
      <c r="F58" s="42"/>
      <c r="G58" s="42"/>
      <c r="H58" s="41"/>
      <c r="I58" s="42"/>
      <c r="J58" s="42"/>
      <c r="K58" s="1"/>
    </row>
    <row r="59" spans="1:11" hidden="1" x14ac:dyDescent="0.2">
      <c r="A59" s="9"/>
      <c r="B59" s="1"/>
      <c r="C59" s="1"/>
      <c r="D59" s="1"/>
      <c r="E59" s="1"/>
      <c r="F59" s="10"/>
      <c r="G59" s="10"/>
      <c r="H59" s="10"/>
      <c r="I59" s="10"/>
      <c r="J59" s="1"/>
      <c r="K59" s="1"/>
    </row>
    <row r="60" spans="1:11" hidden="1" x14ac:dyDescent="0.2">
      <c r="A60" s="9"/>
      <c r="B60" s="1"/>
      <c r="C60" s="40" t="s">
        <v>24</v>
      </c>
      <c r="D60" s="40" t="s">
        <v>25</v>
      </c>
      <c r="E60" s="40" t="s">
        <v>26</v>
      </c>
      <c r="F60" s="40" t="s">
        <v>27</v>
      </c>
      <c r="G60" s="10"/>
      <c r="H60" s="10"/>
      <c r="I60" s="10"/>
      <c r="J60" s="1"/>
      <c r="K60" s="1"/>
    </row>
    <row r="61" spans="1:11" hidden="1" x14ac:dyDescent="0.2">
      <c r="A61" s="9"/>
      <c r="B61" s="39" t="s">
        <v>27</v>
      </c>
      <c r="C61" s="25">
        <v>4</v>
      </c>
      <c r="D61" s="23">
        <v>8</v>
      </c>
      <c r="E61" s="22">
        <v>12</v>
      </c>
      <c r="F61" s="21">
        <v>16</v>
      </c>
      <c r="G61" s="10"/>
      <c r="H61" s="10"/>
      <c r="I61" s="10"/>
      <c r="J61" s="1"/>
      <c r="K61" s="1"/>
    </row>
    <row r="62" spans="1:11" hidden="1" x14ac:dyDescent="0.2">
      <c r="A62" s="9"/>
      <c r="B62" s="39" t="s">
        <v>26</v>
      </c>
      <c r="C62" s="25">
        <v>3</v>
      </c>
      <c r="D62" s="23">
        <v>6</v>
      </c>
      <c r="E62" s="24">
        <v>9</v>
      </c>
      <c r="F62" s="21">
        <v>12</v>
      </c>
      <c r="G62" s="10"/>
      <c r="H62" s="10"/>
      <c r="I62" s="10"/>
      <c r="J62" s="1"/>
      <c r="K62" s="1"/>
    </row>
    <row r="63" spans="1:11" hidden="1" x14ac:dyDescent="0.2">
      <c r="A63" s="9"/>
      <c r="B63" s="39" t="s">
        <v>25</v>
      </c>
      <c r="C63" s="25">
        <v>2</v>
      </c>
      <c r="D63" s="25">
        <v>4</v>
      </c>
      <c r="E63" s="24">
        <v>6</v>
      </c>
      <c r="F63" s="23">
        <v>8</v>
      </c>
      <c r="G63" s="10"/>
      <c r="H63" s="10"/>
      <c r="I63" s="10"/>
      <c r="J63" s="1"/>
      <c r="K63" s="1"/>
    </row>
    <row r="64" spans="1:11" hidden="1" x14ac:dyDescent="0.2">
      <c r="A64" s="9"/>
      <c r="B64" s="39" t="s">
        <v>24</v>
      </c>
      <c r="C64" s="25">
        <v>1</v>
      </c>
      <c r="D64" s="25">
        <v>2</v>
      </c>
      <c r="E64" s="26">
        <v>3</v>
      </c>
      <c r="F64" s="25">
        <v>4</v>
      </c>
      <c r="G64" s="10"/>
      <c r="H64" s="10"/>
      <c r="I64" s="10"/>
      <c r="J64" s="1"/>
      <c r="K64" s="1"/>
    </row>
    <row r="65" spans="1:11" hidden="1" x14ac:dyDescent="0.2">
      <c r="A65" s="9"/>
      <c r="B65" s="11"/>
      <c r="C65" s="10"/>
      <c r="D65" s="10"/>
      <c r="E65" s="11"/>
      <c r="F65" s="10"/>
      <c r="G65" s="10"/>
      <c r="H65" s="10"/>
      <c r="I65" s="10"/>
      <c r="J65" s="1"/>
      <c r="K65" s="1"/>
    </row>
    <row r="66" spans="1:11" hidden="1" x14ac:dyDescent="0.2">
      <c r="A66" s="9"/>
      <c r="B66" s="1"/>
      <c r="C66" s="1"/>
      <c r="D66" s="1"/>
      <c r="E66" s="1"/>
      <c r="F66" s="10"/>
      <c r="G66" s="10"/>
      <c r="H66" s="10"/>
      <c r="I66" s="10"/>
      <c r="J66" s="1"/>
      <c r="K66" s="1"/>
    </row>
    <row r="67" spans="1:11" hidden="1" x14ac:dyDescent="0.2">
      <c r="A67" s="9"/>
      <c r="B67" s="1"/>
      <c r="C67" s="1"/>
      <c r="D67" s="1"/>
      <c r="E67" s="1"/>
      <c r="F67" s="10"/>
      <c r="G67" s="10"/>
      <c r="H67" s="10"/>
      <c r="I67" s="10"/>
      <c r="J67" s="1"/>
      <c r="K67" s="1"/>
    </row>
    <row r="68" spans="1:11" hidden="1" x14ac:dyDescent="0.2">
      <c r="A68" s="9"/>
      <c r="B68" s="1"/>
      <c r="C68" s="1"/>
      <c r="D68" s="1"/>
      <c r="E68" s="1"/>
      <c r="F68" s="10" t="s">
        <v>24</v>
      </c>
      <c r="G68" s="10"/>
      <c r="H68" s="20">
        <f>IF(F48="",0,IF(F48="Very low",1,IF(F48="Low",2,IF(F48="Medium",3,IF(F48="High",4,F50)))))</f>
        <v>4</v>
      </c>
      <c r="I68" s="20">
        <f>IF(G48="",0,IF(G48="Very low",1,IF(G48="Low",2,IF(G48="Medium",3,IF(G48="High",4,G50)))))</f>
        <v>3</v>
      </c>
      <c r="J68" s="27">
        <f>IF(H68*I68=0,"",IF(H68*I68&gt;0.5,H68*I68))</f>
        <v>12</v>
      </c>
      <c r="K68" s="1" t="str">
        <f>IF(J68="","",IF(J68&lt;5, "Low",IF(J68&lt;11,"Medium",IF(J68&gt;11,"High"))))</f>
        <v>High</v>
      </c>
    </row>
    <row r="69" spans="1:11" hidden="1" x14ac:dyDescent="0.2">
      <c r="A69" s="9"/>
      <c r="B69" s="1"/>
      <c r="C69" s="1"/>
      <c r="D69" s="1"/>
      <c r="E69" s="1"/>
      <c r="F69" s="10" t="s">
        <v>25</v>
      </c>
      <c r="G69" s="10"/>
      <c r="H69" s="20">
        <f>IF(F50="",0,IF(F50="Very low",1,IF(F50="Low",2,IF(F50="Medium",3,IF(F50="High",4,#REF!)))))</f>
        <v>4</v>
      </c>
      <c r="I69" s="20">
        <f>IF(G50="",0,IF(G50="Very low",1,IF(G50="Low",2,IF(G50="Medium",3,IF(G50="High",4,#REF!)))))</f>
        <v>3</v>
      </c>
      <c r="J69" s="27">
        <f t="shared" ref="J69:J87" si="0">IF(H69*I69=0,"",IF(H69*I69&gt;0.5,H69*I69))</f>
        <v>12</v>
      </c>
      <c r="K69" s="1" t="str">
        <f t="shared" ref="K69:K87" si="1">IF(J69="","",IF(J69&lt;5, "Low",IF(J69&lt;11,"Medium",IF(J69&gt;11,"High"))))</f>
        <v>High</v>
      </c>
    </row>
    <row r="70" spans="1:11" hidden="1" x14ac:dyDescent="0.2">
      <c r="A70" s="9"/>
      <c r="B70" s="1"/>
      <c r="C70" s="1"/>
      <c r="D70" s="1"/>
      <c r="E70" s="1"/>
      <c r="F70" s="10" t="s">
        <v>26</v>
      </c>
      <c r="G70" s="10"/>
      <c r="H70" s="20" t="e">
        <f>IF(#REF!="",0,IF(#REF!="Very low",1,IF(#REF!="Low",2,IF(#REF!="Medium",3,IF(#REF!="High",4,F33)))))</f>
        <v>#REF!</v>
      </c>
      <c r="I70" s="20" t="e">
        <f>IF(#REF!="",0,IF(#REF!="Very low",1,IF(#REF!="Low",2,IF(#REF!="Medium",3,IF(#REF!="High",4,G33)))))</f>
        <v>#REF!</v>
      </c>
      <c r="J70" s="27" t="e">
        <f t="shared" si="0"/>
        <v>#REF!</v>
      </c>
      <c r="K70" s="1" t="e">
        <f t="shared" si="1"/>
        <v>#REF!</v>
      </c>
    </row>
    <row r="71" spans="1:11" hidden="1" x14ac:dyDescent="0.2">
      <c r="A71" s="9"/>
      <c r="B71" s="1"/>
      <c r="C71" s="1"/>
      <c r="D71" s="1"/>
      <c r="E71" s="1"/>
      <c r="F71" s="10" t="s">
        <v>27</v>
      </c>
      <c r="G71" s="10"/>
      <c r="H71" s="20">
        <f>IF(F33="",0,IF(F33="Very low",1,IF(F33="Low",2,IF(F33="Medium",3,IF(F33="High",4,#REF!)))))</f>
        <v>4</v>
      </c>
      <c r="I71" s="20">
        <f>IF(G33="",0,IF(G33="Very low",1,IF(G33="Low",2,IF(G33="Medium",3,IF(G33="High",4,#REF!)))))</f>
        <v>4</v>
      </c>
      <c r="J71" s="27">
        <f t="shared" si="0"/>
        <v>16</v>
      </c>
      <c r="K71" s="1" t="str">
        <f t="shared" si="1"/>
        <v>High</v>
      </c>
    </row>
    <row r="72" spans="1:11" hidden="1" x14ac:dyDescent="0.2">
      <c r="A72" s="9"/>
      <c r="B72" s="1"/>
      <c r="C72" s="1"/>
      <c r="D72" s="1"/>
      <c r="E72" s="1"/>
      <c r="F72" s="10"/>
      <c r="G72" s="10"/>
      <c r="H72" s="20" t="e">
        <f>IF(#REF!="",0,IF(#REF!="Very low",1,IF(#REF!="Low",2,IF(#REF!="Medium",3,IF(#REF!="High",4,#REF!)))))</f>
        <v>#REF!</v>
      </c>
      <c r="I72" s="20" t="e">
        <f>IF(#REF!="",0,IF(#REF!="Very low",1,IF(#REF!="Low",2,IF(#REF!="Medium",3,IF(#REF!="High",4,#REF!)))))</f>
        <v>#REF!</v>
      </c>
      <c r="J72" s="27" t="e">
        <f t="shared" si="0"/>
        <v>#REF!</v>
      </c>
      <c r="K72" s="1" t="e">
        <f t="shared" si="1"/>
        <v>#REF!</v>
      </c>
    </row>
    <row r="73" spans="1:11" hidden="1" x14ac:dyDescent="0.2">
      <c r="A73" s="9"/>
      <c r="B73" s="1"/>
      <c r="C73" s="1"/>
      <c r="D73" s="1"/>
      <c r="E73" s="1"/>
      <c r="F73" s="10"/>
      <c r="G73" s="10"/>
      <c r="H73" s="20" t="e">
        <f>IF(#REF!="",0,IF(#REF!="Very low",1,IF(#REF!="Low",2,IF(#REF!="Medium",3,IF(#REF!="High",4,F39)))))</f>
        <v>#REF!</v>
      </c>
      <c r="I73" s="20" t="e">
        <f>IF(#REF!="",0,IF(#REF!="Very low",1,IF(#REF!="Low",2,IF(#REF!="Medium",3,IF(#REF!="High",4,G39)))))</f>
        <v>#REF!</v>
      </c>
      <c r="J73" s="27" t="e">
        <f t="shared" si="0"/>
        <v>#REF!</v>
      </c>
      <c r="K73" s="1" t="e">
        <f t="shared" si="1"/>
        <v>#REF!</v>
      </c>
    </row>
    <row r="74" spans="1:11" hidden="1" x14ac:dyDescent="0.2">
      <c r="A74" s="9"/>
      <c r="B74" s="1"/>
      <c r="C74" s="1"/>
      <c r="D74" s="1"/>
      <c r="E74" s="1"/>
      <c r="F74" s="10"/>
      <c r="G74" s="10"/>
      <c r="H74" s="20">
        <f>IF(F39="",0,IF(F39="Very low",1,IF(F39="Low",2,IF(F39="Medium",3,IF(F39="High",4,F40)))))</f>
        <v>3</v>
      </c>
      <c r="I74" s="20">
        <f>IF(G39="",0,IF(G39="Very low",1,IF(G39="Low",2,IF(G39="Medium",3,IF(G39="High",4,G40)))))</f>
        <v>3</v>
      </c>
      <c r="J74" s="27">
        <f t="shared" si="0"/>
        <v>9</v>
      </c>
      <c r="K74" s="1" t="str">
        <f t="shared" si="1"/>
        <v>Medium</v>
      </c>
    </row>
    <row r="75" spans="1:11" hidden="1" x14ac:dyDescent="0.2">
      <c r="A75" s="9"/>
      <c r="B75" s="1"/>
      <c r="C75" s="1"/>
      <c r="D75" s="1"/>
      <c r="E75" s="1"/>
      <c r="F75" s="10"/>
      <c r="G75" s="10"/>
      <c r="H75" s="20">
        <f>IF(F40="",0,IF(F40="Very low",1,IF(F40="Low",2,IF(F40="Medium",3,IF(F40="High",4,#REF!)))))</f>
        <v>4</v>
      </c>
      <c r="I75" s="20">
        <f>IF(G40="",0,IF(G40="Very low",1,IF(G40="Low",2,IF(G40="Medium",3,IF(G40="High",4,#REF!)))))</f>
        <v>4</v>
      </c>
      <c r="J75" s="27">
        <f t="shared" si="0"/>
        <v>16</v>
      </c>
      <c r="K75" s="1" t="str">
        <f t="shared" si="1"/>
        <v>High</v>
      </c>
    </row>
    <row r="76" spans="1:11" hidden="1" x14ac:dyDescent="0.2">
      <c r="A76" s="9"/>
      <c r="B76" s="1"/>
      <c r="C76" s="10" t="s">
        <v>24</v>
      </c>
      <c r="D76" s="10" t="s">
        <v>25</v>
      </c>
      <c r="E76" s="10" t="s">
        <v>26</v>
      </c>
      <c r="F76" s="10" t="s">
        <v>27</v>
      </c>
      <c r="G76" s="10"/>
      <c r="H76" s="20" t="e">
        <f>IF(#REF!="",0,IF(#REF!="Very low",1,IF(#REF!="Low",2,IF(#REF!="Medium",3,IF(#REF!="High",4,#REF!)))))</f>
        <v>#REF!</v>
      </c>
      <c r="I76" s="20" t="e">
        <f>IF(#REF!="",0,IF(#REF!="Very low",1,IF(#REF!="Low",2,IF(#REF!="Medium",3,IF(#REF!="High",4,#REF!)))))</f>
        <v>#REF!</v>
      </c>
      <c r="J76" s="27" t="e">
        <f t="shared" si="0"/>
        <v>#REF!</v>
      </c>
      <c r="K76" s="1" t="e">
        <f t="shared" si="1"/>
        <v>#REF!</v>
      </c>
    </row>
    <row r="77" spans="1:11" hidden="1" x14ac:dyDescent="0.2">
      <c r="A77" s="9"/>
      <c r="B77" s="10" t="s">
        <v>24</v>
      </c>
      <c r="C77" s="25">
        <v>1</v>
      </c>
      <c r="D77" s="25">
        <v>2</v>
      </c>
      <c r="E77" s="26">
        <v>3</v>
      </c>
      <c r="F77" s="25">
        <v>4</v>
      </c>
      <c r="G77" s="10"/>
      <c r="H77" s="20" t="e">
        <f>IF(#REF!="",0,IF(#REF!="Very low",1,IF(#REF!="Low",2,IF(#REF!="Medium",3,IF(#REF!="High",4,F42)))))</f>
        <v>#REF!</v>
      </c>
      <c r="I77" s="20" t="e">
        <f>IF(#REF!="",0,IF(#REF!="Very low",1,IF(#REF!="Low",2,IF(#REF!="Medium",3,IF(#REF!="High",4,G42)))))</f>
        <v>#REF!</v>
      </c>
      <c r="J77" s="27" t="e">
        <f t="shared" si="0"/>
        <v>#REF!</v>
      </c>
      <c r="K77" s="1" t="e">
        <f t="shared" si="1"/>
        <v>#REF!</v>
      </c>
    </row>
    <row r="78" spans="1:11" hidden="1" x14ac:dyDescent="0.2">
      <c r="A78" s="9"/>
      <c r="B78" s="10" t="s">
        <v>25</v>
      </c>
      <c r="C78" s="25">
        <v>2</v>
      </c>
      <c r="D78" s="25">
        <v>4</v>
      </c>
      <c r="E78" s="24">
        <v>6</v>
      </c>
      <c r="F78" s="23">
        <v>8</v>
      </c>
      <c r="G78" s="10"/>
      <c r="H78" s="20">
        <f>IF(F42="",0,IF(F42="Very low",1,IF(F42="Low",2,IF(F42="Medium",3,IF(F42="High",4,#REF!)))))</f>
        <v>4</v>
      </c>
      <c r="I78" s="20">
        <f>IF(G42="",0,IF(G42="Very low",1,IF(G42="Low",2,IF(G42="Medium",3,IF(G42="High",4,#REF!)))))</f>
        <v>3</v>
      </c>
      <c r="J78" s="27">
        <f t="shared" si="0"/>
        <v>12</v>
      </c>
      <c r="K78" s="1" t="str">
        <f t="shared" si="1"/>
        <v>High</v>
      </c>
    </row>
    <row r="79" spans="1:11" hidden="1" x14ac:dyDescent="0.2">
      <c r="A79" s="9"/>
      <c r="B79" s="10" t="s">
        <v>26</v>
      </c>
      <c r="C79" s="25">
        <v>3</v>
      </c>
      <c r="D79" s="23">
        <v>6</v>
      </c>
      <c r="E79" s="24">
        <v>9</v>
      </c>
      <c r="F79" s="21">
        <v>12</v>
      </c>
      <c r="G79" s="10"/>
      <c r="H79" s="20" t="e">
        <f>IF(#REF!="",0,IF(#REF!="Very low",1,IF(#REF!="Low",2,IF(#REF!="Medium",3,IF(#REF!="High",4,#REF!)))))</f>
        <v>#REF!</v>
      </c>
      <c r="I79" s="20" t="e">
        <f>IF(#REF!="",0,IF(#REF!="Very low",1,IF(#REF!="Low",2,IF(#REF!="Medium",3,IF(#REF!="High",4,#REF!)))))</f>
        <v>#REF!</v>
      </c>
      <c r="J79" s="27" t="e">
        <f t="shared" si="0"/>
        <v>#REF!</v>
      </c>
      <c r="K79" s="1" t="e">
        <f t="shared" si="1"/>
        <v>#REF!</v>
      </c>
    </row>
    <row r="80" spans="1:11" hidden="1" x14ac:dyDescent="0.2">
      <c r="A80" s="9"/>
      <c r="B80" s="10" t="s">
        <v>27</v>
      </c>
      <c r="C80" s="25">
        <v>4</v>
      </c>
      <c r="D80" s="23">
        <v>8</v>
      </c>
      <c r="E80" s="22">
        <v>12</v>
      </c>
      <c r="F80" s="21">
        <v>16</v>
      </c>
      <c r="G80" s="10"/>
      <c r="H80" s="20" t="e">
        <f>IF(#REF!="",0,IF(#REF!="Very low",1,IF(#REF!="Low",2,IF(#REF!="Medium",3,IF(#REF!="High",4,#REF!)))))</f>
        <v>#REF!</v>
      </c>
      <c r="I80" s="20" t="e">
        <f>IF(#REF!="",0,IF(#REF!="Very low",1,IF(#REF!="Low",2,IF(#REF!="Medium",3,IF(#REF!="High",4,#REF!)))))</f>
        <v>#REF!</v>
      </c>
      <c r="J80" s="27" t="e">
        <f t="shared" si="0"/>
        <v>#REF!</v>
      </c>
      <c r="K80" s="1" t="e">
        <f t="shared" si="1"/>
        <v>#REF!</v>
      </c>
    </row>
    <row r="81" spans="1:11" hidden="1" x14ac:dyDescent="0.2">
      <c r="A81" s="9"/>
      <c r="B81" s="10"/>
      <c r="C81" s="10"/>
      <c r="D81" s="10"/>
      <c r="F81" s="10"/>
      <c r="G81" s="10"/>
      <c r="H81" s="20" t="e">
        <f>IF(#REF!="",0,IF(#REF!="Very low",1,IF(#REF!="Low",2,IF(#REF!="Medium",3,IF(#REF!="High",4,#REF!)))))</f>
        <v>#REF!</v>
      </c>
      <c r="I81" s="20" t="e">
        <f>IF(#REF!="",0,IF(#REF!="Very low",1,IF(#REF!="Low",2,IF(#REF!="Medium",3,IF(#REF!="High",4,#REF!)))))</f>
        <v>#REF!</v>
      </c>
      <c r="J81" s="27" t="e">
        <f t="shared" si="0"/>
        <v>#REF!</v>
      </c>
      <c r="K81" s="1" t="e">
        <f t="shared" si="1"/>
        <v>#REF!</v>
      </c>
    </row>
    <row r="82" spans="1:11" hidden="1" x14ac:dyDescent="0.2">
      <c r="A82" s="9"/>
      <c r="B82" s="1"/>
      <c r="C82" s="1"/>
      <c r="D82" s="1"/>
      <c r="E82" s="1"/>
      <c r="F82" s="10"/>
      <c r="G82" s="10"/>
      <c r="H82" s="20" t="e">
        <f>IF(#REF!="",0,IF(#REF!="Very low",1,IF(#REF!="Low",2,IF(#REF!="Medium",3,IF(#REF!="High",4,#REF!)))))</f>
        <v>#REF!</v>
      </c>
      <c r="I82" s="20" t="e">
        <f>IF(#REF!="",0,IF(#REF!="Very low",1,IF(#REF!="Low",2,IF(#REF!="Medium",3,IF(#REF!="High",4,#REF!)))))</f>
        <v>#REF!</v>
      </c>
      <c r="J82" s="27" t="e">
        <f t="shared" si="0"/>
        <v>#REF!</v>
      </c>
      <c r="K82" s="1" t="e">
        <f t="shared" si="1"/>
        <v>#REF!</v>
      </c>
    </row>
    <row r="83" spans="1:11" hidden="1" x14ac:dyDescent="0.2">
      <c r="A83" s="9"/>
      <c r="B83" s="1"/>
      <c r="C83" s="1"/>
      <c r="D83" s="1"/>
      <c r="E83" s="1"/>
      <c r="F83" s="10"/>
      <c r="G83" s="10"/>
      <c r="H83" s="20" t="e">
        <f>IF(#REF!="",0,IF(#REF!="Very low",1,IF(#REF!="Low",2,IF(#REF!="Medium",3,IF(#REF!="High",4,#REF!)))))</f>
        <v>#REF!</v>
      </c>
      <c r="I83" s="20" t="e">
        <f>IF(#REF!="",0,IF(#REF!="Very low",1,IF(#REF!="Low",2,IF(#REF!="Medium",3,IF(#REF!="High",4,#REF!)))))</f>
        <v>#REF!</v>
      </c>
      <c r="J83" s="27" t="e">
        <f t="shared" si="0"/>
        <v>#REF!</v>
      </c>
      <c r="K83" s="1" t="e">
        <f t="shared" si="1"/>
        <v>#REF!</v>
      </c>
    </row>
    <row r="84" spans="1:11" hidden="1" x14ac:dyDescent="0.2">
      <c r="A84" s="9"/>
      <c r="B84" s="1"/>
      <c r="C84" s="1"/>
      <c r="D84" s="1"/>
      <c r="E84" s="1"/>
      <c r="F84" s="10"/>
      <c r="G84" s="10"/>
      <c r="H84" s="20" t="e">
        <f>IF(#REF!="",0,IF(#REF!="Very low",1,IF(#REF!="Low",2,IF(#REF!="Medium",3,IF(#REF!="High",4,#REF!)))))</f>
        <v>#REF!</v>
      </c>
      <c r="I84" s="20" t="e">
        <f>IF(#REF!="",0,IF(#REF!="Very low",1,IF(#REF!="Low",2,IF(#REF!="Medium",3,IF(#REF!="High",4,#REF!)))))</f>
        <v>#REF!</v>
      </c>
      <c r="J84" s="27" t="e">
        <f t="shared" si="0"/>
        <v>#REF!</v>
      </c>
      <c r="K84" s="1" t="e">
        <f t="shared" si="1"/>
        <v>#REF!</v>
      </c>
    </row>
    <row r="85" spans="1:11" hidden="1" x14ac:dyDescent="0.2">
      <c r="A85" s="9"/>
      <c r="B85" s="1"/>
      <c r="C85" s="1"/>
      <c r="D85" s="1"/>
      <c r="E85" s="1"/>
      <c r="F85" s="10"/>
      <c r="G85" s="10"/>
      <c r="H85" s="20" t="e">
        <f>IF(#REF!="",0,IF(#REF!="Very low",1,IF(#REF!="Low",2,IF(#REF!="Medium",3,IF(#REF!="High",4,#REF!)))))</f>
        <v>#REF!</v>
      </c>
      <c r="I85" s="20" t="e">
        <f>IF(#REF!="",0,IF(#REF!="Very low",1,IF(#REF!="Low",2,IF(#REF!="Medium",3,IF(#REF!="High",4,#REF!)))))</f>
        <v>#REF!</v>
      </c>
      <c r="J85" s="27" t="e">
        <f t="shared" si="0"/>
        <v>#REF!</v>
      </c>
      <c r="K85" s="1" t="e">
        <f t="shared" si="1"/>
        <v>#REF!</v>
      </c>
    </row>
    <row r="86" spans="1:11" hidden="1" x14ac:dyDescent="0.2">
      <c r="A86" s="9"/>
      <c r="B86" s="1"/>
      <c r="C86" s="1"/>
      <c r="D86" s="1"/>
      <c r="E86" s="1"/>
      <c r="F86" s="10"/>
      <c r="G86" s="10"/>
      <c r="H86" s="20" t="e">
        <f>IF(#REF!="",0,IF(#REF!="Very low",1,IF(#REF!="Low",2,IF(#REF!="Medium",3,IF(#REF!="High",4,#REF!)))))</f>
        <v>#REF!</v>
      </c>
      <c r="I86" s="20" t="e">
        <f>IF(#REF!="",0,IF(#REF!="Very low",1,IF(#REF!="Low",2,IF(#REF!="Medium",3,IF(#REF!="High",4,#REF!)))))</f>
        <v>#REF!</v>
      </c>
      <c r="J86" s="27" t="e">
        <f t="shared" si="0"/>
        <v>#REF!</v>
      </c>
      <c r="K86" s="1" t="e">
        <f t="shared" si="1"/>
        <v>#REF!</v>
      </c>
    </row>
    <row r="87" spans="1:11" hidden="1" x14ac:dyDescent="0.2">
      <c r="A87" s="9"/>
      <c r="B87" s="1"/>
      <c r="C87" s="1"/>
      <c r="D87" s="1"/>
      <c r="E87" s="1"/>
      <c r="F87" s="10"/>
      <c r="G87" s="10"/>
      <c r="H87" s="20" t="e">
        <f>IF(#REF!="",0,IF(#REF!="Very low",1,IF(#REF!="Low",2,IF(#REF!="Medium",3,IF(#REF!="High",4,F54)))))</f>
        <v>#REF!</v>
      </c>
      <c r="I87" s="20" t="e">
        <f>IF(#REF!="",0,IF(#REF!="Very low",1,IF(#REF!="Low",2,IF(#REF!="Medium",3,IF(#REF!="High",4,G54)))))</f>
        <v>#REF!</v>
      </c>
      <c r="J87" s="27" t="e">
        <f t="shared" si="0"/>
        <v>#REF!</v>
      </c>
      <c r="K87" s="1" t="e">
        <f t="shared" si="1"/>
        <v>#REF!</v>
      </c>
    </row>
    <row r="88" spans="1:11" hidden="1" x14ac:dyDescent="0.2">
      <c r="A88" s="9"/>
      <c r="B88" s="1"/>
      <c r="C88" s="1"/>
      <c r="D88" s="1"/>
      <c r="E88" s="1"/>
      <c r="F88" s="10"/>
      <c r="G88" s="10"/>
      <c r="H88" s="10"/>
      <c r="I88" s="10"/>
      <c r="J88" s="1"/>
      <c r="K88" s="1"/>
    </row>
    <row r="89" spans="1:11" hidden="1" x14ac:dyDescent="0.2">
      <c r="A89" s="1"/>
      <c r="B89" s="1"/>
      <c r="C89" s="1"/>
      <c r="D89" s="1"/>
      <c r="E89" s="1"/>
      <c r="F89" s="10"/>
      <c r="G89" s="10"/>
      <c r="H89" s="10"/>
      <c r="I89" s="10"/>
      <c r="J89" s="1"/>
      <c r="K89" s="1"/>
    </row>
    <row r="90" spans="1:11" hidden="1" x14ac:dyDescent="0.2">
      <c r="A90" s="1"/>
      <c r="B90" s="1"/>
      <c r="C90" s="1"/>
      <c r="D90" s="1"/>
      <c r="E90" s="1"/>
      <c r="F90" s="10"/>
      <c r="G90" s="10"/>
      <c r="H90" s="10"/>
      <c r="I90" s="10"/>
      <c r="J90" s="1"/>
      <c r="K90" s="1"/>
    </row>
    <row r="91" spans="1:11" hidden="1" x14ac:dyDescent="0.2">
      <c r="A91" s="1"/>
      <c r="B91" s="1"/>
      <c r="C91" s="1"/>
      <c r="D91" s="1"/>
      <c r="E91" s="1"/>
      <c r="F91" s="10"/>
      <c r="G91" s="10"/>
      <c r="H91" s="10"/>
      <c r="I91" s="10"/>
      <c r="J91" s="1"/>
      <c r="K91" s="1"/>
    </row>
    <row r="125" ht="13.5" customHeight="1" x14ac:dyDescent="0.2"/>
  </sheetData>
  <sheetProtection selectLockedCells="1"/>
  <mergeCells count="5">
    <mergeCell ref="F12:J12"/>
    <mergeCell ref="F4:J4"/>
    <mergeCell ref="F6:J6"/>
    <mergeCell ref="F8:J8"/>
    <mergeCell ref="F10:J10"/>
  </mergeCells>
  <phoneticPr fontId="0" type="noConversion"/>
  <dataValidations count="2">
    <dataValidation type="list" allowBlank="1" showInputMessage="1" showErrorMessage="1" sqref="F44:G53 F33:G42">
      <formula1>$F$68:$F$72</formula1>
    </dataValidation>
    <dataValidation type="list" allowBlank="1" showInputMessage="1" showErrorMessage="1" sqref="F43:G43">
      <formula1>$F$67:$F$72</formula1>
    </dataValidation>
  </dataValidations>
  <pageMargins left="0.74803149606299213" right="0.74803149606299213" top="0.98425196850393704" bottom="0.98425196850393704" header="0.51181102362204722" footer="0.51181102362204722"/>
  <pageSetup paperSize="8" orientation="landscape"/>
  <headerFooter alignWithMargins="0">
    <oddFooter>Page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9be56660-2c31-41ef-bc00-23e72f632f2a">REGU-308-157051</_dlc_DocId>
    <_dlc_DocIdUrl xmlns="9be56660-2c31-41ef-bc00-23e72f632f2a">
      <Url>https://cyfoethnaturiolcymru.sharepoint.com/teams/Regulatory/Permitting/_layouts/15/DocIdRedir.aspx?ID=REGU-308-157051</Url>
      <Description>REGU-308-157051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C8216BD17A9A494CA356EDEA445C6826" ma:contentTypeVersion="72" ma:contentTypeDescription="" ma:contentTypeScope="" ma:versionID="1152233416ac68ac5a37fd28d13fd82d">
  <xsd:schema xmlns:xsd="http://www.w3.org/2001/XMLSchema" xmlns:xs="http://www.w3.org/2001/XMLSchema" xmlns:p="http://schemas.microsoft.com/office/2006/metadata/properties" xmlns:ns2="9be56660-2c31-41ef-bc00-23e72f632f2a" targetNamespace="http://schemas.microsoft.com/office/2006/metadata/properties" ma:root="true" ma:fieldsID="efe2fa7003226efb54790cc228ff774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78499d3b-94a8-4059-8763-489d4400b14a" ContentTypeId="0x01010067EB80C5FE939D4A9B3D8BA62129B7F501" PreviousValue="false"/>
</file>

<file path=customXml/itemProps1.xml><?xml version="1.0" encoding="utf-8"?>
<ds:datastoreItem xmlns:ds="http://schemas.openxmlformats.org/officeDocument/2006/customXml" ds:itemID="{BBB720C2-B0FD-4512-8825-A3E7A4F8C6B0}">
  <ds:schemaRefs>
    <ds:schemaRef ds:uri="http://schemas.microsoft.com/sharepoint/events"/>
  </ds:schemaRefs>
</ds:datastoreItem>
</file>

<file path=customXml/itemProps2.xml><?xml version="1.0" encoding="utf-8"?>
<ds:datastoreItem xmlns:ds="http://schemas.openxmlformats.org/officeDocument/2006/customXml" ds:itemID="{DE9958E5-CBEE-49DE-A94C-E57B7B433031}">
  <ds:schemaRefs>
    <ds:schemaRef ds:uri="http://schemas.microsoft.com/sharepoint/v3/contenttype/forms"/>
  </ds:schemaRefs>
</ds:datastoreItem>
</file>

<file path=customXml/itemProps3.xml><?xml version="1.0" encoding="utf-8"?>
<ds:datastoreItem xmlns:ds="http://schemas.openxmlformats.org/officeDocument/2006/customXml" ds:itemID="{3F0642A7-677B-4D1F-9A18-197BD16EF118}">
  <ds:schemaRefs>
    <ds:schemaRef ds:uri="http://schemas.microsoft.com/office/2006/documentManagement/types"/>
    <ds:schemaRef ds:uri="http://schemas.microsoft.com/office/2006/metadata/properties"/>
    <ds:schemaRef ds:uri="http://purl.org/dc/elements/1.1/"/>
    <ds:schemaRef ds:uri="http://purl.org/dc/terms/"/>
    <ds:schemaRef ds:uri="9be56660-2c31-41ef-bc00-23e72f632f2a"/>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AD0DE084-3195-4804-A025-F8E3E8A755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C8FD6FE-BEB0-4F15-8A73-97E7294AC3BE}">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Standard Permit GRA1</vt:lpstr>
      <vt:lpstr>'Standard Permit GRA1'!Print_Titles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R.Yearsley</dc:creator>
  <dc:description>207_06_SD33; Version 2_x000d_
Issue date: 22/02/07_x000d_
review due: 22/05/08</dc:description>
  <cp:lastModifiedBy>Louise Bailey</cp:lastModifiedBy>
  <cp:lastPrinted>2008-03-10T14:17:03Z</cp:lastPrinted>
  <dcterms:created xsi:type="dcterms:W3CDTF">2005-05-04T08:30:35Z</dcterms:created>
  <dcterms:modified xsi:type="dcterms:W3CDTF">2017-06-20T10:48:56Z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0x01010067EB80C5FE939D4A9B3D8BA62129B7F50100C8216BD17A9A494CA356EDEA445C6826</vt:lpwstr>
  </property>
  <property fmtid="{D5CDD505-2E9C-101B-9397-08002B2CF9AE}" pid="4" name="_dlc_DocIdItemGuid">
    <vt:lpwstr>faac7f1a-e17a-42b7-9c70-42c4111b3e99</vt:lpwstr>
  </property>
</Properties>
</file>