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https://cyfoethnaturiolcymru-my.sharepoint.com/personal/samantha_evans_cyfoethnaturiolcymru_gov_uk/Documents/Desktop/"/>
    </mc:Choice>
  </mc:AlternateContent>
  <xr:revisionPtr revIDLastSave="0" documentId="8_{E5115CB6-CC44-4417-A549-0552F732738C}" xr6:coauthVersionLast="47" xr6:coauthVersionMax="47" xr10:uidLastSave="{00000000-0000-0000-0000-000000000000}"/>
  <bookViews>
    <workbookView xWindow="-110" yWindow="-110" windowWidth="19420" windowHeight="10420" xr2:uid="{00000000-000D-0000-FFFF-FFFF00000000}"/>
  </bookViews>
  <sheets>
    <sheet name="Standard Permit GR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2" i="1" l="1"/>
  <c r="J102" i="1" s="1"/>
  <c r="K102" i="1" s="1"/>
  <c r="I102" i="1"/>
  <c r="H101" i="1"/>
  <c r="J101" i="1"/>
  <c r="K101" i="1" s="1"/>
  <c r="I101" i="1"/>
  <c r="H100" i="1"/>
  <c r="J100" i="1" s="1"/>
  <c r="K100" i="1" s="1"/>
  <c r="I100" i="1"/>
  <c r="H99" i="1"/>
  <c r="J99" i="1"/>
  <c r="K99" i="1" s="1"/>
  <c r="I99" i="1"/>
  <c r="H98" i="1"/>
  <c r="J98" i="1" s="1"/>
  <c r="K98" i="1" s="1"/>
  <c r="I98" i="1"/>
  <c r="H97" i="1"/>
  <c r="J97" i="1" s="1"/>
  <c r="K97" i="1" s="1"/>
  <c r="I97" i="1"/>
  <c r="H96" i="1"/>
  <c r="J96" i="1" s="1"/>
  <c r="K96" i="1" s="1"/>
  <c r="I96" i="1"/>
  <c r="H95" i="1"/>
  <c r="J95" i="1" s="1"/>
  <c r="K95" i="1" s="1"/>
  <c r="I95" i="1"/>
  <c r="H94" i="1"/>
  <c r="J94" i="1" s="1"/>
  <c r="K94" i="1" s="1"/>
  <c r="I94" i="1"/>
  <c r="H93" i="1"/>
  <c r="J93" i="1"/>
  <c r="K93" i="1" s="1"/>
  <c r="I93" i="1"/>
  <c r="H92" i="1"/>
  <c r="J92" i="1" s="1"/>
  <c r="K92" i="1" s="1"/>
  <c r="I92" i="1"/>
  <c r="H91" i="1"/>
  <c r="J91" i="1"/>
  <c r="K91" i="1" s="1"/>
  <c r="I91" i="1"/>
  <c r="H90" i="1"/>
  <c r="J90" i="1" s="1"/>
  <c r="K90" i="1" s="1"/>
  <c r="I90" i="1"/>
  <c r="H89" i="1"/>
  <c r="J89" i="1"/>
  <c r="K89" i="1" s="1"/>
  <c r="I89" i="1"/>
  <c r="H88" i="1"/>
  <c r="J88" i="1" s="1"/>
  <c r="K88" i="1" s="1"/>
  <c r="I88" i="1"/>
  <c r="H87" i="1"/>
  <c r="J87" i="1"/>
  <c r="K87" i="1" s="1"/>
  <c r="I87" i="1"/>
  <c r="I86" i="1"/>
  <c r="H86" i="1"/>
  <c r="J86" i="1" s="1"/>
  <c r="K86" i="1" s="1"/>
  <c r="I85" i="1"/>
  <c r="H85" i="1"/>
  <c r="J85" i="1" s="1"/>
  <c r="K85" i="1" s="1"/>
  <c r="H84" i="1"/>
  <c r="J84" i="1" s="1"/>
  <c r="K84" i="1" s="1"/>
  <c r="I84" i="1"/>
  <c r="H83" i="1"/>
  <c r="J83" i="1" s="1"/>
  <c r="K83" i="1" s="1"/>
  <c r="I8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Yearsley</author>
  </authors>
  <commentList>
    <comment ref="B48" authorId="0" shapeId="0" xr:uid="{00000000-0006-0000-0000-000001000000}">
      <text>
        <r>
          <rPr>
            <b/>
            <sz val="10"/>
            <color indexed="81"/>
            <rFont val="Arial"/>
            <family val="2"/>
          </rPr>
          <t xml:space="preserve">Receptors </t>
        </r>
        <r>
          <rPr>
            <sz val="10"/>
            <color indexed="81"/>
            <rFont val="Arial"/>
            <family val="2"/>
          </rPr>
          <t>to consider should include: atmosphere, land, surface waters, groundwater, humans, wildlife and their habitats. A single receptor may be at risk from several different sources and all must be addressed.</t>
        </r>
        <r>
          <rPr>
            <sz val="8"/>
            <color indexed="81"/>
            <rFont val="Tahoma"/>
          </rPr>
          <t xml:space="preserve">
</t>
        </r>
      </text>
    </comment>
    <comment ref="C48" authorId="0" shapeId="0" xr:uid="{00000000-0006-0000-0000-000002000000}">
      <text>
        <r>
          <rPr>
            <sz val="10"/>
            <color indexed="81"/>
            <rFont val="Arial"/>
            <family val="2"/>
          </rPr>
          <t xml:space="preserve">The </t>
        </r>
        <r>
          <rPr>
            <b/>
            <sz val="10"/>
            <color indexed="81"/>
            <rFont val="Arial"/>
            <family val="2"/>
          </rPr>
          <t>Source</t>
        </r>
        <r>
          <rPr>
            <sz val="10"/>
            <color indexed="81"/>
            <rFont val="Arial"/>
            <family val="2"/>
          </rPr>
          <t xml:space="preserve"> of hazard will be the activity or operation taking place for which a particular hazard may arise.</t>
        </r>
      </text>
    </comment>
    <comment ref="D48" authorId="0" shapeId="0" xr:uid="{00000000-0006-0000-0000-000003000000}">
      <text>
        <r>
          <rPr>
            <b/>
            <sz val="10"/>
            <color indexed="81"/>
            <rFont val="Arial"/>
            <family val="2"/>
          </rPr>
          <t xml:space="preserve">Harm </t>
        </r>
        <r>
          <rPr>
            <sz val="10"/>
            <color indexed="81"/>
            <rFont val="Arial"/>
            <family val="2"/>
          </rPr>
          <t>may arise when a specific hazard is realised.</t>
        </r>
      </text>
    </comment>
    <comment ref="E48" authorId="0" shapeId="0" xr:uid="{00000000-0006-0000-0000-000004000000}">
      <text>
        <r>
          <rPr>
            <b/>
            <sz val="10"/>
            <color indexed="81"/>
            <rFont val="Arial"/>
            <family val="2"/>
          </rPr>
          <t>Pathways</t>
        </r>
        <r>
          <rPr>
            <sz val="10"/>
            <color indexed="81"/>
            <rFont val="Arial"/>
            <family val="2"/>
          </rPr>
          <t xml:space="preserve"> are the routes or means by which defined hazards may potentially realise their consequences at the receptors.</t>
        </r>
        <r>
          <rPr>
            <sz val="8"/>
            <color indexed="81"/>
            <rFont val="Tahoma"/>
          </rPr>
          <t xml:space="preserve">
</t>
        </r>
      </text>
    </comment>
    <comment ref="F48" authorId="0" shapeId="0" xr:uid="{00000000-0006-0000-0000-000005000000}">
      <text>
        <r>
          <rPr>
            <b/>
            <sz val="10"/>
            <color indexed="81"/>
            <rFont val="Arial"/>
            <family val="2"/>
          </rPr>
          <t>Probability of  exposure</t>
        </r>
        <r>
          <rPr>
            <sz val="10"/>
            <color indexed="81"/>
            <rFont val="Arial"/>
            <family val="2"/>
          </rPr>
          <t xml:space="preserve"> is the likelihood of the receptors being exposed to the hazard.  Example definitions:
</t>
        </r>
        <r>
          <rPr>
            <b/>
            <sz val="10"/>
            <color indexed="81"/>
            <rFont val="Arial"/>
            <family val="2"/>
          </rPr>
          <t xml:space="preserve">High </t>
        </r>
        <r>
          <rPr>
            <sz val="10"/>
            <color indexed="81"/>
            <rFont val="Arial"/>
            <family val="2"/>
          </rPr>
          <t xml:space="preserve">– exposure is probable: direct exposure likely with no / few barriers between hazard source and receptor;
</t>
        </r>
        <r>
          <rPr>
            <b/>
            <sz val="10"/>
            <color indexed="81"/>
            <rFont val="Arial"/>
            <family val="2"/>
          </rPr>
          <t>Medium</t>
        </r>
        <r>
          <rPr>
            <sz val="10"/>
            <color indexed="81"/>
            <rFont val="Arial"/>
            <family val="2"/>
          </rPr>
          <t xml:space="preserve">  – exposure is fairly probable: feasible exposure possible - barriers to exposure less controllable;
</t>
        </r>
        <r>
          <rPr>
            <b/>
            <sz val="10"/>
            <color indexed="81"/>
            <rFont val="Arial"/>
            <family val="2"/>
          </rPr>
          <t>Low</t>
        </r>
        <r>
          <rPr>
            <sz val="10"/>
            <color indexed="81"/>
            <rFont val="Arial"/>
            <family val="2"/>
          </rPr>
          <t xml:space="preserve"> – exposure is unlikely: several barriers exist between hazards source and receptors to mitigate against exposure:
</t>
        </r>
        <r>
          <rPr>
            <b/>
            <sz val="10"/>
            <color indexed="81"/>
            <rFont val="Arial"/>
            <family val="2"/>
          </rPr>
          <t xml:space="preserve">Very Low </t>
        </r>
        <r>
          <rPr>
            <sz val="10"/>
            <color indexed="81"/>
            <rFont val="Arial"/>
            <family val="2"/>
          </rPr>
          <t>– exposure is very unlikely: effective, multiple barriers in place to mitigate against exposure.</t>
        </r>
        <r>
          <rPr>
            <sz val="8"/>
            <color indexed="81"/>
            <rFont val="Tahoma"/>
          </rPr>
          <t xml:space="preserve">
</t>
        </r>
      </text>
    </comment>
    <comment ref="G48" authorId="0" shapeId="0" xr:uid="{00000000-0006-0000-0000-000006000000}">
      <text>
        <r>
          <rPr>
            <sz val="10"/>
            <color indexed="81"/>
            <rFont val="Arial"/>
            <family val="2"/>
          </rPr>
          <t xml:space="preserve">The </t>
        </r>
        <r>
          <rPr>
            <b/>
            <sz val="10"/>
            <color indexed="81"/>
            <rFont val="Arial"/>
            <family val="2"/>
          </rPr>
          <t xml:space="preserve">consequences </t>
        </r>
        <r>
          <rPr>
            <sz val="10"/>
            <color indexed="81"/>
            <rFont val="Arial"/>
            <family val="2"/>
          </rPr>
          <t>of a hazard being realised may be actual or potential harm.  
This will include be on a high/medium/low/very low score using attributes and scaling to consider 'harm'.</t>
        </r>
        <r>
          <rPr>
            <sz val="8"/>
            <color indexed="81"/>
            <rFont val="Tahoma"/>
          </rPr>
          <t xml:space="preserve">
</t>
        </r>
      </text>
    </comment>
    <comment ref="H48" authorId="0" shapeId="0" xr:uid="{00000000-0006-0000-0000-000007000000}">
      <text>
        <r>
          <rPr>
            <b/>
            <sz val="10"/>
            <color indexed="81"/>
            <rFont val="Arial"/>
            <family val="2"/>
          </rPr>
          <t>Magnitude of the risk</t>
        </r>
        <r>
          <rPr>
            <sz val="10"/>
            <color indexed="81"/>
            <rFont val="Arial"/>
            <family val="2"/>
          </rPr>
          <t xml:space="preserve"> is determined by combining the probability with the magnitude of the potential consequences</t>
        </r>
        <r>
          <rPr>
            <sz val="8"/>
            <color indexed="81"/>
            <rFont val="Tahoma"/>
          </rPr>
          <t xml:space="preserve">
</t>
        </r>
        <r>
          <rPr>
            <b/>
            <sz val="10"/>
            <color indexed="81"/>
            <rFont val="Arial"/>
            <family val="2"/>
          </rPr>
          <t>High risks</t>
        </r>
        <r>
          <rPr>
            <sz val="10"/>
            <color indexed="81"/>
            <rFont val="Arial"/>
            <family val="2"/>
          </rPr>
          <t xml:space="preserve"> require additional assessment and active management
</t>
        </r>
        <r>
          <rPr>
            <b/>
            <sz val="10"/>
            <color indexed="81"/>
            <rFont val="Arial"/>
            <family val="2"/>
          </rPr>
          <t>Medium risks</t>
        </r>
        <r>
          <rPr>
            <sz val="10"/>
            <color indexed="81"/>
            <rFont val="Arial"/>
            <family val="2"/>
          </rPr>
          <t xml:space="preserve"> require additional assessment and may require active management/monitoring 
</t>
        </r>
        <r>
          <rPr>
            <b/>
            <sz val="10"/>
            <color indexed="81"/>
            <rFont val="Arial"/>
            <family val="2"/>
          </rPr>
          <t>Low and very low risks</t>
        </r>
        <r>
          <rPr>
            <sz val="10"/>
            <color indexed="81"/>
            <rFont val="Arial"/>
            <family val="2"/>
          </rPr>
          <t xml:space="preserve"> require periodic review.</t>
        </r>
      </text>
    </comment>
    <comment ref="J48" authorId="0" shapeId="0" xr:uid="{00000000-0006-0000-0000-000008000000}">
      <text>
        <r>
          <rPr>
            <b/>
            <sz val="10"/>
            <color indexed="81"/>
            <rFont val="Arial"/>
            <family val="2"/>
          </rPr>
          <t xml:space="preserve">Risk management </t>
        </r>
        <r>
          <rPr>
            <sz val="10"/>
            <color indexed="81"/>
            <rFont val="Arial"/>
            <family val="2"/>
          </rPr>
          <t xml:space="preserve">involves breaking or limiting the source-pathway-receptor linkage to reduce risk.  
</t>
        </r>
        <r>
          <rPr>
            <sz val="8"/>
            <color indexed="81"/>
            <rFont val="Tahoma"/>
          </rPr>
          <t xml:space="preserve">
</t>
        </r>
      </text>
    </comment>
  </commentList>
</comments>
</file>

<file path=xl/sharedStrings.xml><?xml version="1.0" encoding="utf-8"?>
<sst xmlns="http://schemas.openxmlformats.org/spreadsheetml/2006/main" count="291" uniqueCount="178">
  <si>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</si>
  <si>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</si>
  <si>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</si>
  <si>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</si>
  <si>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</si>
  <si>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</si>
  <si>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</si>
  <si>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</si>
  <si>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</si>
  <si>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</si>
  <si>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</si>
  <si>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</si>
  <si>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</si>
  <si>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</si>
  <si>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</si>
  <si>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</si>
  <si>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</si>
  <si>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</si>
  <si>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</si>
  <si>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</si>
  <si>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</si>
  <si>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</si>
  <si>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</si>
  <si>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</si>
  <si>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</si>
  <si>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</si>
  <si>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</si>
  <si>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</si>
  <si>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</si>
  <si>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</si>
  <si>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</si>
  <si>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Parameter 1</t>
  </si>
  <si>
    <t>Parameter 2</t>
  </si>
  <si>
    <t>Parameter 3</t>
  </si>
  <si>
    <t>Action (by permitting)</t>
  </si>
  <si>
    <t>Applies to all potential locations.</t>
  </si>
  <si>
    <t>What is the magnitude of the risk after management? (This residual risk will be controlled by Compliance Assessment).</t>
  </si>
  <si>
    <t>Location of environmentally sensitive sites (km / m):</t>
  </si>
  <si>
    <t>Parameter 4</t>
  </si>
  <si>
    <t>Parameter 6</t>
  </si>
  <si>
    <t>Abbreviations:</t>
  </si>
  <si>
    <t>Local human population</t>
  </si>
  <si>
    <t>Nuisance - dust on cars, clothing etc.</t>
  </si>
  <si>
    <t>Nuisance, loss of amenity</t>
  </si>
  <si>
    <t>Odour</t>
  </si>
  <si>
    <t>Harm to human health, nuisance, loss of amenity</t>
  </si>
  <si>
    <t>Air transport and over land</t>
  </si>
  <si>
    <t>Pests (e.g. flies)</t>
  </si>
  <si>
    <t xml:space="preserve">Insect pests can multiply on permitted wastes, particularly in summer months </t>
  </si>
  <si>
    <t>Flood waters</t>
  </si>
  <si>
    <t>Direct run-off from site across ground surface, via surface water drains, ditches etc.</t>
  </si>
  <si>
    <t>Groundwater</t>
  </si>
  <si>
    <t>Any</t>
  </si>
  <si>
    <t>Standard Facility:</t>
  </si>
  <si>
    <t>Nuisance, loss of amenity and harm to animal health</t>
  </si>
  <si>
    <t>Local residents often sensitive to litter.</t>
  </si>
  <si>
    <t>Local residents often sensitive to odour.</t>
  </si>
  <si>
    <t>Local human population and local environment</t>
  </si>
  <si>
    <t>Direct physical contact</t>
  </si>
  <si>
    <t xml:space="preserve">Abstraction from watercourse downstream of facility (for agricultural or potable use). </t>
  </si>
  <si>
    <t>Acute effects, closure of abstraction intakes.</t>
  </si>
  <si>
    <t>Parameter 7</t>
  </si>
  <si>
    <t>Permitted activities - The storage and repackaging of waste (D15, R13, D14) and treatment consisting only of</t>
  </si>
  <si>
    <t>and from areas of the facility not used for the storage or treatment of wastes.</t>
  </si>
  <si>
    <t>The scope of the permit and associated rules is defined by the following risk criteria:</t>
  </si>
  <si>
    <t>SR - Standard Rule</t>
  </si>
  <si>
    <t xml:space="preserve">As above </t>
  </si>
  <si>
    <t>Air transport then deposition</t>
  </si>
  <si>
    <t>Releases of particulate matter (dusts) and micro-organisms (bioaerosols).</t>
  </si>
  <si>
    <t>Air transport then inhalation.</t>
  </si>
  <si>
    <t>Local human population, livestock and wildlife.</t>
  </si>
  <si>
    <t>Waste, litter and mud on local roads</t>
  </si>
  <si>
    <t>Vehicles entering and leaving site.</t>
  </si>
  <si>
    <t>Scavenging animals and scavenging birds</t>
  </si>
  <si>
    <t>Flooding of site</t>
  </si>
  <si>
    <t>If waste is washed off site it may contaminate buildings / gardens / natural habitats downstream.</t>
  </si>
  <si>
    <t>All on-site hazards: wastes; machinery and vehicles.</t>
  </si>
  <si>
    <t>Bodily injury</t>
  </si>
  <si>
    <t>Acute effects: oxygen depletion, fish kill and algal blooms</t>
  </si>
  <si>
    <t>Transport through soil/groundwater then extraction at borehole.</t>
  </si>
  <si>
    <t>Risk of accidental combustion of waste is moderate.</t>
  </si>
  <si>
    <t>Nuisance, loss of amenity, loss of sleep.</t>
  </si>
  <si>
    <t xml:space="preserve">Noise through the air and vibration through the ground. </t>
  </si>
  <si>
    <t>Local residents often sensitive to noise and vibration</t>
  </si>
  <si>
    <t>Local human population and / or livestock after gaining unauthorised access to the waste operation</t>
  </si>
  <si>
    <t>Local human population and local environment.</t>
  </si>
  <si>
    <t xml:space="preserve">Protected sites -  European sites and SSSIs  </t>
  </si>
  <si>
    <t>proposed or Special Protection Area or Ramsar site) or a Site of Special Scientific Interest (SSSI).</t>
  </si>
  <si>
    <t>As above</t>
  </si>
  <si>
    <t>Contaminated waters used for recreational purposes</t>
  </si>
  <si>
    <t>Harm to human health - respiratory irritation and illness.</t>
  </si>
  <si>
    <t>Nuisance, loss of amenity, road traffic accidents.</t>
  </si>
  <si>
    <t>Direct contact or ingestion</t>
  </si>
  <si>
    <t>Harm to human health - skin damage or gastro-intestinal illness.</t>
  </si>
  <si>
    <t>Unlikely to occur, but might restrict recreational use.</t>
  </si>
  <si>
    <t xml:space="preserve">Waste operations may cause harm to and deterioration of nature conservation sites. </t>
  </si>
  <si>
    <t>Direct run-off from site across ground surface, via surface water drains, ditches etc. then abstraction.</t>
  </si>
  <si>
    <t>Watercourse must have medium / high flow for abstraction to be permitted, which will dilute contaminated run-off.</t>
  </si>
  <si>
    <t>Chronic effects: contamination of groundwater, requiring treatment of water or closure of borehole.</t>
  </si>
  <si>
    <t>As above.  Indirect run-off via the soil layer</t>
  </si>
  <si>
    <t>Noise and vibration</t>
  </si>
  <si>
    <t>Arson and / or vandalism causing the release of polluting materials to air (smoke or fumes), water or land.</t>
  </si>
  <si>
    <t xml:space="preserve">Respiratory irritation, illness and nuisance to local population.  Injury to staff, firefighters or arsonists/vandals. Pollution of water or land. </t>
  </si>
  <si>
    <t>Air transport of smoke.  Spillages and contaminated firewater by direct run-off from site and via surface water drains and ditches.</t>
  </si>
  <si>
    <t>Parameter 5</t>
  </si>
  <si>
    <t>low-risk waste which may be stored and treated on hard standing.</t>
  </si>
  <si>
    <t>The only point source discharges to controlled waters or groundwater, are surface water from the roofs of buildings</t>
  </si>
  <si>
    <t xml:space="preserve">Litter </t>
  </si>
  <si>
    <t>Harm to human health - from waste carried off site and faeces.  Nuisance and  loss of amenity.</t>
  </si>
  <si>
    <t>Accidental fire causing the release of polluting materials to air (smoke or fumes), water or land.</t>
  </si>
  <si>
    <t>Respiratory irritation, illness and nuisance to local population.  Injury to staff or firefighters. Pollution of water or land.</t>
  </si>
  <si>
    <t>As above.</t>
  </si>
  <si>
    <t>Harm to protected site through toxic contamination, nutrient enrichment, smothering, disturbance, predation etc.</t>
  </si>
  <si>
    <t>All surface waters close to and downstream of site.</t>
  </si>
  <si>
    <t xml:space="preserve">All waste shall be stored and treated on an impermeable surface with sealed drainage system, except for specified </t>
  </si>
  <si>
    <t>As above. Appropriate measures could include clearing litter arising from the activities from affected areas outside the site.</t>
  </si>
  <si>
    <t>Permitted wastes may attract scavenging animals and birds. Wastes may become nesting / breeding sites.</t>
  </si>
  <si>
    <t>Permitted waste types do not include sludges or liquids so only a medium magnitude risk is estimated.  There is potential for contaminated rainwater run-off from wastes stored outside buildings especially during heavy rain.</t>
  </si>
  <si>
    <t>There is potential for contaminated rainwater run-off or leachate from permitted waste types.</t>
  </si>
  <si>
    <t>SR (no buildings)  - There is no requirement to carry out the activity in a building or store waste in containers so there</t>
  </si>
  <si>
    <t>Road safety, local residents often sensitive to mud on roads.</t>
  </si>
  <si>
    <t>Spillage of liquids, leachate from waste, contaminated rainwater run-off from waste e.g. containing suspended solids.</t>
  </si>
  <si>
    <t>Greater than 500m (see below)</t>
  </si>
  <si>
    <t xml:space="preserve">The activities shall not be carried out within 500m of a European Site (candidate or Special Area of Conservation,  </t>
  </si>
  <si>
    <t>The activities shall not be carried out within 500m of any residential property of workplace.</t>
  </si>
  <si>
    <t>Parameter 8</t>
  </si>
  <si>
    <t xml:space="preserve">The activities shall not be carried out within an Air Quality Management Area (AQMA) designated for </t>
  </si>
  <si>
    <t>particulate matter in the form of PM10.</t>
  </si>
  <si>
    <t xml:space="preserve">are three standard rules to manage the risk -  the activities shall not be carried out within 500m of any residential property  </t>
  </si>
  <si>
    <t>less than 5,000 tonnes per annum.</t>
  </si>
  <si>
    <t>Local residents often sensitive to dust.</t>
  </si>
  <si>
    <t>or workplace; the activity  shall not be carried out in an AQMA and the quantity of waste accepted at the facility shall be</t>
  </si>
  <si>
    <t>Waste Op: HCI Waste Transfer Station with treatment &amp; asbestos storage (no building)</t>
  </si>
  <si>
    <t>Permitted waste types - Non hazardous and hazardous (asbestos only) Household, Commercial and Industrial Waste</t>
  </si>
  <si>
    <t>Parameter 9</t>
  </si>
  <si>
    <t xml:space="preserve">SR (asbestos) - Asbestos is the only permitted hazardous waste and there are several standard rules to manage the risk: </t>
  </si>
  <si>
    <t>quantity received shall not exceed 10 tonnes per day; quantity stored shall not exceed 10 tonnes;  there shall be no treatment;</t>
  </si>
  <si>
    <t>storage conditions shall be double bagged....within clearly identified, segregated, secure,  lockable containers on</t>
  </si>
  <si>
    <t xml:space="preserve"> an impermeable surface with a sealed drainage system.</t>
  </si>
  <si>
    <t xml:space="preserve">Apart from asbestos, permitted waste types do not include …. dusts, powders or loose fibres but the treatment activities will produce particulate matter so a high magnitude risk is estimated.  There is potential for exposure if anyone is living or working close to the site (apart from the operator and employees). </t>
  </si>
  <si>
    <t>Respiratory illness i.e. lung cancer and mesothelioma</t>
  </si>
  <si>
    <t>Airborne asbestos fibres</t>
  </si>
  <si>
    <t>Potential for exposure is low because of separate health and safety controls to protect employees</t>
  </si>
  <si>
    <t xml:space="preserve">Apart from asbestos, hazardous waste are not permitted.  Apart from asbestos, wastes are not stored in buildings or inside secure containers so they could be washed off-site, which will add to the volume of the post-flood clean up workload, rather than the hazard.  </t>
  </si>
  <si>
    <t>Asbestos waste shall be double bagged and stored within secure lockable containers</t>
  </si>
  <si>
    <t>including a maximum 10 tonnes per day of asbestos</t>
  </si>
  <si>
    <t>Quantity of waste accepted at the facility: less than 5,000 tonnes per annum,</t>
  </si>
  <si>
    <t>The quantity of tyres stored at the facility shall not be more than 50 tonnes</t>
  </si>
  <si>
    <t>The quantity of asbestos stored at the facility shall not be more than 10 tonnes</t>
  </si>
  <si>
    <t>Parameter 11</t>
  </si>
  <si>
    <t>Parameter 10</t>
  </si>
  <si>
    <t>Parameter 12</t>
  </si>
  <si>
    <t>The activities are not carried out predominantly using a limited number of the permitted waste types</t>
  </si>
  <si>
    <t>in a manner which significantly increases any of the risks compared to the generic operation of this type of facility,</t>
  </si>
  <si>
    <t>manual sorting, separation, screening, baling, shredding, crushing or compaction of non hazardous waste (D9, R3, R4, R5).</t>
  </si>
  <si>
    <t>for example predominantly storing wastes which present a significant increase in fire risk.</t>
  </si>
  <si>
    <t>Apart from asbestos, permitted waste types are non-hazardous therefore only a medium magnitude risk is estimated.</t>
  </si>
  <si>
    <t>Permitted waste types do not include sludges or liquids and, apart from asbestos, are non-hazardous therefore only a medium magnitude risk is estimated.</t>
  </si>
  <si>
    <t>Apart from asbestos, waste types are non-hazardous so harm is likely to be temporary and reversible.</t>
  </si>
  <si>
    <t>SR (asbestos)</t>
  </si>
  <si>
    <t>Chronic effects: deterioration of water quality</t>
  </si>
  <si>
    <t>SR - emissions of substances not controlled by emission limits.... SR - (if required) - emissions management plan. Effects reduced by SR (no buildings).</t>
  </si>
  <si>
    <t>As above. Appropriate measures could include clearing waste, litter and mud arising from the activities from affected areas outside the site.</t>
  </si>
  <si>
    <t>SR - emissions shall be free from odour….  SR (if required) - odour management plan. Effects will be reduced by SR (no buildings).</t>
  </si>
  <si>
    <t>SR - emissions shall be free from noise and vibration......  SR (if required) - noise and vibration management plan. Effects will be reduced by SR (no buildings).</t>
  </si>
  <si>
    <t xml:space="preserve">SR - emissions of substances not controlled by emission limits (including those from scavenging animals, scavenging birds and other pests) shall not cause pollution….Effects will be reduced by SR (no buildings). Access to hazardous waste is restricted by SR (asbestos). </t>
  </si>
  <si>
    <t>SR - management system (will include flood risk management). Effects will be reduced by SR (no buildings). Hazardous waste washed off site restricted by SR (asbestos).</t>
  </si>
  <si>
    <t>SR - activities shall be managed and operated in accordance with a management system (will include site security measures to prevent unauthorised access).  Access to hazardous waste restricted by SR (asbestos).</t>
  </si>
  <si>
    <t>As above. SR - management system (will include fire and spillages). Effects will be reduced by SR (no buildings). Spread of fire to hazardous waste restricted by SR (asbestos). SR - tyre storage no more than 50 tonnes.</t>
  </si>
  <si>
    <t>As above. Permitted activities do not include the burning of waste. Effects will be reduced by SR (no buildings).</t>
  </si>
  <si>
    <t>SR - All liquids shall be provided with secondary containment.... (applies to non-wastes such as fuels). Effects reduced by SR (no buildings). Run-off restricted by SR on emissions of substances not controlled by emission limits with appropriate measures: .... storage &amp; treatment on an impermeable surface with sealed drainage; only specified low risk wastes can be stored &amp; treated outside on hard standing.</t>
  </si>
  <si>
    <t>SR - emissions of substances not controlled by emission limits .... shall not cause pollution....  SR (if required) - emissions management plan.</t>
  </si>
  <si>
    <t>SR (no buildings). SR - activities shall not be carried out within 500m of a European Site or SSSI. (Distance criteria as agreed with Natural England/Countryside Council for Wales).</t>
  </si>
  <si>
    <t>Generic risk assessment for standard rules set number SR2008No8 v4.0</t>
  </si>
  <si>
    <t>Parameter 13</t>
  </si>
  <si>
    <t>The activities shall not be carried out within 50m of any well, spring or borehold used for the supply of water for human consumption.  This must include private water supplies.</t>
  </si>
  <si>
    <t>As above. Also the activities shall not be carried out within 50m of any well, spring or borehold used for the supply of water for human consumption.  This must include private water supplies.</t>
  </si>
  <si>
    <t>Natural Resources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</si>
</sst>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b/>
      <sz val="10"/>
      <name val="Arial"/>
    </font>
    <font>
      <b/>
      <sz val="12"/>
      <name val="Arial"/>
      <family val="2"/>
    </font>
    <font>
      <sz val="12"/>
      <name val="Arial"/>
      <family val="2"/>
    </font>
    <font>
      <b/>
      <sz val="12"/>
      <name val="Arial"/>
    </font>
    <font>
      <b/>
      <sz val="14"/>
      <name val="Arial"/>
    </font>
    <font>
      <b/>
      <sz val="14"/>
      <name val="Arial"/>
      <family val="2"/>
    </font>
    <font>
      <sz val="8"/>
      <color indexed="81"/>
      <name val="Tahoma"/>
    </font>
    <font>
      <sz val="10"/>
      <color indexed="81"/>
      <name val="Arial"/>
      <family val="2"/>
    </font>
    <font>
      <b/>
      <sz val="10"/>
      <color indexed="81"/>
      <name val="Arial"/>
      <family val="2"/>
    </font>
    <font>
      <b/>
      <sz val="10"/>
      <name val="Arial"/>
      <family val="2"/>
    </font>
    <font>
      <sz val="10"/>
      <name val="Arial"/>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29">
    <border>
      <left/>
      <right/>
      <top/>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double">
        <color indexed="64"/>
      </top>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bottom/>
      <diagonal/>
    </border>
    <border>
      <left/>
      <right style="double">
        <color indexed="64"/>
      </right>
      <top/>
      <bottom style="thin">
        <color indexed="64"/>
      </bottom>
      <diagonal/>
    </border>
    <border>
      <left/>
      <right style="double">
        <color indexed="64"/>
      </right>
      <top/>
      <bottom/>
      <diagonal/>
    </border>
    <border>
      <left/>
      <right/>
      <top/>
      <bottom style="dashed">
        <color indexed="64"/>
      </bottom>
      <diagonal/>
    </border>
    <border>
      <left/>
      <right/>
      <top/>
      <bottom style="dotted">
        <color indexed="64"/>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bottom/>
      <diagonal/>
    </border>
    <border>
      <left style="double">
        <color indexed="64"/>
      </left>
      <right/>
      <top/>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s>
  <cellStyleXfs count="1">
    <xf numFmtId="0" fontId="0" fillId="0" borderId="0"/>
  </cellStyleXfs>
  <cellXfs count="86">
    <xf numFmtId="0" fontId="0" fillId="0" borderId="0" xfId="0"/>
    <xf numFmtId="0" fontId="0" fillId="0" borderId="0" xfId="0" applyBorder="1"/>
    <xf numFmtId="0" fontId="0" fillId="0" borderId="1" xfId="0" applyBorder="1"/>
    <xf numFmtId="0" fontId="1"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1" fillId="3" borderId="5" xfId="0" applyFont="1" applyFill="1" applyBorder="1" applyAlignment="1">
      <alignment vertical="top" wrapText="1"/>
    </xf>
    <xf numFmtId="0" fontId="1" fillId="3" borderId="6" xfId="0" applyFont="1" applyFill="1" applyBorder="1" applyAlignment="1">
      <alignment vertical="top" wrapText="1"/>
    </xf>
    <xf numFmtId="0" fontId="1" fillId="3" borderId="7" xfId="0" applyFont="1" applyFill="1" applyBorder="1" applyAlignment="1">
      <alignment vertical="top" wrapText="1"/>
    </xf>
    <xf numFmtId="0" fontId="0" fillId="0" borderId="0" xfId="0" applyBorder="1" applyAlignment="1">
      <alignment horizontal="center"/>
    </xf>
    <xf numFmtId="0" fontId="0" fillId="0" borderId="8" xfId="0" applyBorder="1"/>
    <xf numFmtId="0" fontId="0" fillId="0" borderId="8" xfId="0" applyFill="1" applyBorder="1"/>
    <xf numFmtId="0" fontId="0" fillId="0" borderId="0" xfId="0" applyFill="1" applyBorder="1"/>
    <xf numFmtId="0" fontId="0" fillId="0" borderId="0" xfId="0" applyFill="1"/>
    <xf numFmtId="0" fontId="0" fillId="2" borderId="9" xfId="0" applyFill="1" applyBorder="1" applyAlignment="1">
      <alignment horizontal="centerContinuous" vertical="top"/>
    </xf>
    <xf numFmtId="0" fontId="4" fillId="2" borderId="10" xfId="0" applyFont="1" applyFill="1" applyBorder="1" applyAlignment="1">
      <alignment vertical="center"/>
    </xf>
    <xf numFmtId="0" fontId="4" fillId="2" borderId="9" xfId="0" applyFont="1" applyFill="1" applyBorder="1" applyAlignment="1">
      <alignment horizontal="centerContinuous" vertical="center"/>
    </xf>
    <xf numFmtId="0" fontId="4" fillId="2" borderId="9" xfId="0" applyFont="1" applyFill="1" applyBorder="1" applyAlignment="1">
      <alignment vertical="center"/>
    </xf>
    <xf numFmtId="0" fontId="2" fillId="2" borderId="10" xfId="0" applyFont="1" applyFill="1" applyBorder="1" applyAlignment="1">
      <alignment horizontal="centerContinuous" vertical="center"/>
    </xf>
    <xf numFmtId="0" fontId="0" fillId="2" borderId="11" xfId="0" applyFill="1" applyBorder="1" applyAlignment="1">
      <alignment horizontal="centerContinuous" vertical="center"/>
    </xf>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5"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xf>
    <xf numFmtId="0" fontId="0" fillId="0" borderId="7" xfId="0" applyFill="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7" borderId="0" xfId="0" applyFill="1" applyProtection="1"/>
    <xf numFmtId="0" fontId="0" fillId="7" borderId="15" xfId="0" applyFill="1" applyBorder="1" applyProtection="1"/>
    <xf numFmtId="0" fontId="0" fillId="7" borderId="1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10" fillId="0" borderId="0" xfId="0" applyFont="1" applyFill="1" applyBorder="1"/>
    <xf numFmtId="0" fontId="10"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10" fillId="0" borderId="0" xfId="0" applyFont="1" applyFill="1" applyBorder="1" applyProtection="1"/>
    <xf numFmtId="0" fontId="10" fillId="0" borderId="0" xfId="0" applyFont="1" applyFill="1" applyBorder="1" applyAlignment="1" applyProtection="1">
      <alignment horizontal="right"/>
    </xf>
    <xf numFmtId="0" fontId="0" fillId="5" borderId="17" xfId="0" applyFill="1" applyBorder="1" applyAlignment="1" applyProtection="1">
      <alignment vertical="top" wrapText="1"/>
      <protection locked="0"/>
    </xf>
    <xf numFmtId="0" fontId="0" fillId="5" borderId="18" xfId="0" applyFill="1" applyBorder="1" applyAlignment="1" applyProtection="1">
      <alignment vertical="top" wrapText="1"/>
      <protection locked="0"/>
    </xf>
    <xf numFmtId="0" fontId="1" fillId="2" borderId="19" xfId="0" applyFont="1" applyFill="1" applyBorder="1" applyAlignment="1">
      <alignment horizontal="center" vertical="top" wrapText="1"/>
    </xf>
    <xf numFmtId="0" fontId="1" fillId="3" borderId="20" xfId="0" applyFont="1" applyFill="1" applyBorder="1" applyAlignment="1">
      <alignment vertical="top" wrapText="1"/>
    </xf>
    <xf numFmtId="0" fontId="0" fillId="0" borderId="0" xfId="0" applyBorder="1" applyAlignment="1" applyProtection="1">
      <alignment vertical="top" wrapText="1"/>
      <protection locked="0"/>
    </xf>
    <xf numFmtId="0" fontId="0" fillId="5"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1" fillId="8" borderId="6" xfId="0" applyFont="1" applyFill="1" applyBorder="1" applyAlignment="1" applyProtection="1">
      <alignment vertical="top" wrapText="1"/>
      <protection locked="0"/>
    </xf>
    <xf numFmtId="0" fontId="0" fillId="5" borderId="17" xfId="0" applyNumberFormat="1" applyFill="1" applyBorder="1" applyAlignment="1" applyProtection="1">
      <alignment vertical="top" wrapText="1"/>
      <protection locked="0"/>
    </xf>
    <xf numFmtId="0" fontId="0" fillId="0" borderId="5" xfId="0" applyNumberFormat="1" applyBorder="1" applyAlignment="1" applyProtection="1">
      <alignment vertical="top" wrapText="1"/>
      <protection locked="0"/>
    </xf>
    <xf numFmtId="0" fontId="0" fillId="5" borderId="22" xfId="0"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5" borderId="26" xfId="0" applyFill="1" applyBorder="1" applyAlignment="1" applyProtection="1">
      <alignment vertical="top" wrapText="1"/>
      <protection locked="0"/>
    </xf>
    <xf numFmtId="0" fontId="0" fillId="5" borderId="27" xfId="0" applyFill="1" applyBorder="1" applyAlignment="1" applyProtection="1">
      <alignment vertical="top" wrapText="1"/>
      <protection locked="0"/>
    </xf>
    <xf numFmtId="0" fontId="1" fillId="8"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3" xfId="0" applyNumberFormat="1" applyBorder="1" applyAlignment="1" applyProtection="1">
      <alignment vertical="top" wrapText="1"/>
      <protection locked="0"/>
    </xf>
    <xf numFmtId="0" fontId="0" fillId="0" borderId="28" xfId="0" applyBorder="1" applyAlignment="1" applyProtection="1">
      <alignment vertical="top" wrapText="1"/>
      <protection locked="0"/>
    </xf>
    <xf numFmtId="0" fontId="0" fillId="0" borderId="7" xfId="0" applyNumberFormat="1" applyFill="1" applyBorder="1" applyAlignment="1" applyProtection="1">
      <alignment vertical="top" wrapText="1"/>
      <protection locked="0"/>
    </xf>
    <xf numFmtId="0" fontId="11" fillId="0" borderId="0" xfId="0" applyFont="1"/>
    <xf numFmtId="0" fontId="11" fillId="0" borderId="5" xfId="0" applyFont="1" applyBorder="1" applyAlignment="1" applyProtection="1">
      <alignment vertical="top" wrapText="1"/>
      <protection locked="0"/>
    </xf>
    <xf numFmtId="15" fontId="0" fillId="9" borderId="15" xfId="0" applyNumberFormat="1" applyFill="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9" borderId="15" xfId="0" applyFill="1" applyBorder="1" applyAlignment="1" applyProtection="1">
      <alignment vertical="top" wrapText="1"/>
      <protection locked="0"/>
    </xf>
    <xf numFmtId="0" fontId="11" fillId="9" borderId="15" xfId="0" applyFont="1" applyFill="1" applyBorder="1" applyAlignment="1" applyProtection="1">
      <alignment vertical="top" wrapText="1"/>
      <protection locked="0"/>
    </xf>
    <xf numFmtId="0" fontId="0" fillId="0" borderId="15" xfId="0" applyBorder="1" applyAlignment="1" applyProtection="1">
      <alignment vertical="top" wrapText="1"/>
      <protection locked="0"/>
    </xf>
    <xf numFmtId="0" fontId="0" fillId="9" borderId="16" xfId="0" applyFill="1" applyBorder="1" applyAlignment="1" applyProtection="1">
      <alignment vertical="top" wrapText="1"/>
      <protection locked="0"/>
    </xf>
    <xf numFmtId="0" fontId="11" fillId="0" borderId="0" xfId="0" applyFont="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140"/>
  <sheetViews>
    <sheetView tabSelected="1" topLeftCell="B1" zoomScale="75" zoomScaleNormal="75" workbookViewId="0">
      <selection activeCell="F10" sqref="F10:J10"/>
    </sheetView>
  </sheetViews>
  <sheetFormatPr defaultRowHeight="12.5" x14ac:dyDescent="0.25"/>
  <cols>
    <col min="1" max="1" width="0" hidden="1" customWidth="1"/>
    <col min="2" max="2" width="16.7265625" customWidth="1"/>
    <col min="3" max="3" width="16.81640625" customWidth="1"/>
    <col min="4" max="5" width="16.7265625" customWidth="1"/>
    <col min="6" max="6" width="11.81640625" customWidth="1"/>
    <col min="7" max="7" width="9.7265625" customWidth="1"/>
    <col min="8" max="8" width="11.26953125" customWidth="1"/>
    <col min="9" max="9" width="19" customWidth="1"/>
    <col min="10" max="10" width="20.26953125" customWidth="1"/>
    <col min="11" max="11" width="16.7265625" customWidth="1"/>
  </cols>
  <sheetData>
    <row r="2" spans="1:13" ht="18" x14ac:dyDescent="0.4">
      <c r="B2" s="21" t="s">
        <v>173</v>
      </c>
      <c r="C2" s="21"/>
      <c r="D2" s="21"/>
      <c r="E2" s="20"/>
    </row>
    <row r="3" spans="1:13" ht="12.75" customHeight="1" x14ac:dyDescent="0.35">
      <c r="B3" s="43"/>
      <c r="C3" s="43"/>
      <c r="D3" s="43"/>
      <c r="E3" s="45"/>
      <c r="F3" s="39"/>
      <c r="G3" s="39"/>
      <c r="H3" s="39"/>
      <c r="I3" s="39"/>
      <c r="J3" s="39"/>
      <c r="K3" s="39"/>
    </row>
    <row r="4" spans="1:13" ht="15.5" x14ac:dyDescent="0.35">
      <c r="B4" s="44" t="s">
        <v>53</v>
      </c>
      <c r="C4" s="44"/>
      <c r="D4" s="44"/>
      <c r="E4" s="46"/>
      <c r="F4" s="81" t="s">
        <v>132</v>
      </c>
      <c r="G4" s="81"/>
      <c r="H4" s="81"/>
      <c r="I4" s="81"/>
      <c r="J4" s="81"/>
      <c r="K4" s="40"/>
    </row>
    <row r="5" spans="1:13" ht="9.75" customHeight="1" x14ac:dyDescent="0.35">
      <c r="B5" s="44"/>
      <c r="C5" s="44"/>
      <c r="D5" s="44"/>
      <c r="E5" s="46"/>
      <c r="F5" s="42"/>
      <c r="G5" s="42"/>
      <c r="H5" s="39"/>
      <c r="I5" s="39"/>
      <c r="J5" s="39"/>
      <c r="K5" s="39"/>
    </row>
    <row r="6" spans="1:13" ht="15.5" x14ac:dyDescent="0.35">
      <c r="B6" s="44" t="s">
        <v>0</v>
      </c>
      <c r="C6" s="46"/>
      <c r="D6" s="46"/>
      <c r="E6" s="46"/>
      <c r="F6" s="81" t="s">
        <v>35</v>
      </c>
      <c r="G6" s="81"/>
      <c r="H6" s="81"/>
      <c r="I6" s="81"/>
      <c r="J6" s="81"/>
      <c r="K6" s="40"/>
    </row>
    <row r="7" spans="1:13" ht="9.75" customHeight="1" x14ac:dyDescent="0.4">
      <c r="B7" s="47"/>
      <c r="C7" s="42"/>
      <c r="D7" s="42"/>
      <c r="E7" s="42"/>
      <c r="F7" s="42"/>
      <c r="G7" s="42"/>
      <c r="H7" s="39"/>
      <c r="I7" s="39"/>
      <c r="J7" s="39"/>
      <c r="K7" s="39"/>
    </row>
    <row r="8" spans="1:13" ht="15.75" customHeight="1" x14ac:dyDescent="0.35">
      <c r="B8" s="44" t="s">
        <v>37</v>
      </c>
      <c r="C8" s="46"/>
      <c r="D8" s="46"/>
      <c r="E8" s="46"/>
      <c r="F8" s="82" t="s">
        <v>122</v>
      </c>
      <c r="G8" s="83"/>
      <c r="H8" s="83"/>
      <c r="I8" s="83"/>
      <c r="J8" s="83"/>
      <c r="K8" s="40"/>
    </row>
    <row r="9" spans="1:13" ht="10.5" customHeight="1" x14ac:dyDescent="0.25">
      <c r="B9" s="42"/>
      <c r="C9" s="42"/>
      <c r="D9" s="42"/>
      <c r="E9" s="42"/>
      <c r="F9" s="42"/>
      <c r="G9" s="42"/>
      <c r="H9" s="39"/>
      <c r="I9" s="39"/>
      <c r="J9" s="39"/>
      <c r="K9" s="39"/>
    </row>
    <row r="10" spans="1:13" ht="15.5" x14ac:dyDescent="0.35">
      <c r="B10" s="48" t="s">
        <v>1</v>
      </c>
      <c r="C10" s="42"/>
      <c r="D10" s="42"/>
      <c r="E10" s="42"/>
      <c r="F10" s="84" t="s">
        <v>177</v>
      </c>
      <c r="G10" s="84"/>
      <c r="H10" s="84"/>
      <c r="I10" s="84"/>
      <c r="J10" s="84"/>
      <c r="K10" s="41"/>
    </row>
    <row r="11" spans="1:13" ht="11.25" customHeight="1" x14ac:dyDescent="0.35">
      <c r="B11" s="48"/>
      <c r="C11" s="42"/>
      <c r="D11" s="42"/>
      <c r="E11" s="42"/>
      <c r="F11" s="42"/>
      <c r="G11" s="42"/>
      <c r="H11" s="43"/>
      <c r="I11" s="39"/>
      <c r="J11" s="39"/>
      <c r="K11" s="39"/>
    </row>
    <row r="12" spans="1:13" ht="15.5" x14ac:dyDescent="0.35">
      <c r="B12" s="44" t="s">
        <v>2</v>
      </c>
      <c r="C12" s="42"/>
      <c r="D12" s="42"/>
      <c r="E12" s="42"/>
      <c r="F12" s="79">
        <v>41085</v>
      </c>
      <c r="G12" s="80"/>
      <c r="H12" s="80"/>
      <c r="I12" s="80"/>
      <c r="J12" s="80"/>
      <c r="K12" s="40"/>
    </row>
    <row r="13" spans="1:13" ht="15.5" x14ac:dyDescent="0.35">
      <c r="B13" s="44"/>
      <c r="C13" s="42"/>
      <c r="D13" s="42"/>
      <c r="E13" s="42"/>
      <c r="F13" s="42"/>
      <c r="G13" s="42"/>
      <c r="H13" s="44"/>
      <c r="I13" s="42"/>
      <c r="J13" s="42"/>
      <c r="K13" s="42"/>
    </row>
    <row r="14" spans="1:13" ht="15.5" x14ac:dyDescent="0.35">
      <c r="A14" s="13"/>
      <c r="B14" s="51"/>
      <c r="C14" s="52" t="s">
        <v>64</v>
      </c>
      <c r="D14" s="52"/>
      <c r="E14" s="52"/>
      <c r="F14" s="52"/>
      <c r="G14" s="52"/>
      <c r="H14" s="51"/>
      <c r="I14" s="52"/>
      <c r="J14" s="52"/>
      <c r="K14" s="52"/>
      <c r="L14" s="13"/>
      <c r="M14" s="13"/>
    </row>
    <row r="15" spans="1:13" ht="15.5" x14ac:dyDescent="0.35">
      <c r="A15" s="13"/>
      <c r="B15" s="51"/>
      <c r="C15" t="s">
        <v>31</v>
      </c>
      <c r="D15" s="52" t="s">
        <v>62</v>
      </c>
      <c r="E15" s="52"/>
      <c r="F15" s="52"/>
      <c r="G15" s="52"/>
      <c r="H15" s="51"/>
      <c r="I15" s="52"/>
      <c r="J15" s="52"/>
      <c r="K15" s="52"/>
      <c r="L15" s="13"/>
      <c r="M15" s="13"/>
    </row>
    <row r="16" spans="1:13" x14ac:dyDescent="0.25">
      <c r="A16" s="13"/>
      <c r="D16" t="s">
        <v>154</v>
      </c>
      <c r="K16" s="52"/>
      <c r="L16" s="13"/>
      <c r="M16" s="13"/>
    </row>
    <row r="17" spans="1:13" x14ac:dyDescent="0.25">
      <c r="A17" s="13"/>
      <c r="C17" t="s">
        <v>32</v>
      </c>
      <c r="D17" t="s">
        <v>133</v>
      </c>
      <c r="K17" s="52"/>
      <c r="L17" s="13"/>
      <c r="M17" s="13"/>
    </row>
    <row r="18" spans="1:13" x14ac:dyDescent="0.25">
      <c r="A18" s="13"/>
      <c r="C18" t="s">
        <v>33</v>
      </c>
      <c r="D18" t="s">
        <v>146</v>
      </c>
      <c r="K18" s="52"/>
      <c r="L18" s="13"/>
      <c r="M18" s="13"/>
    </row>
    <row r="19" spans="1:13" x14ac:dyDescent="0.25">
      <c r="A19" s="13"/>
      <c r="D19" t="s">
        <v>145</v>
      </c>
      <c r="K19" s="52"/>
      <c r="L19" s="13"/>
      <c r="M19" s="13"/>
    </row>
    <row r="20" spans="1:13" x14ac:dyDescent="0.25">
      <c r="A20" s="13"/>
      <c r="C20" t="s">
        <v>38</v>
      </c>
      <c r="D20" t="s">
        <v>147</v>
      </c>
      <c r="K20" s="52"/>
      <c r="L20" s="13"/>
      <c r="M20" s="13"/>
    </row>
    <row r="21" spans="1:13" x14ac:dyDescent="0.25">
      <c r="A21" s="13"/>
      <c r="C21" t="s">
        <v>104</v>
      </c>
      <c r="D21" t="s">
        <v>148</v>
      </c>
      <c r="K21" s="52"/>
      <c r="L21" s="13"/>
      <c r="M21" s="13"/>
    </row>
    <row r="22" spans="1:13" x14ac:dyDescent="0.25">
      <c r="A22" s="13"/>
      <c r="C22" t="s">
        <v>39</v>
      </c>
      <c r="D22" t="s">
        <v>144</v>
      </c>
      <c r="K22" s="52"/>
      <c r="L22" s="13"/>
      <c r="M22" s="13"/>
    </row>
    <row r="23" spans="1:13" x14ac:dyDescent="0.25">
      <c r="A23" s="13"/>
      <c r="C23" t="s">
        <v>61</v>
      </c>
      <c r="D23" t="s">
        <v>114</v>
      </c>
      <c r="K23" s="52"/>
      <c r="L23" s="13"/>
      <c r="M23" s="13"/>
    </row>
    <row r="24" spans="1:13" x14ac:dyDescent="0.25">
      <c r="A24" s="13"/>
      <c r="D24" t="s">
        <v>105</v>
      </c>
      <c r="K24" s="52"/>
      <c r="L24" s="13"/>
      <c r="M24" s="13"/>
    </row>
    <row r="25" spans="1:13" x14ac:dyDescent="0.25">
      <c r="A25" s="13"/>
      <c r="C25" t="s">
        <v>125</v>
      </c>
      <c r="D25" t="s">
        <v>126</v>
      </c>
      <c r="K25" s="52"/>
      <c r="L25" s="13"/>
      <c r="M25" s="13"/>
    </row>
    <row r="26" spans="1:13" x14ac:dyDescent="0.25">
      <c r="A26" s="13"/>
      <c r="D26" t="s">
        <v>127</v>
      </c>
      <c r="K26" s="52"/>
      <c r="L26" s="13"/>
      <c r="M26" s="13"/>
    </row>
    <row r="27" spans="1:13" x14ac:dyDescent="0.25">
      <c r="A27" s="13"/>
      <c r="C27" t="s">
        <v>134</v>
      </c>
      <c r="D27" t="s">
        <v>106</v>
      </c>
      <c r="K27" s="52"/>
      <c r="L27" s="13"/>
      <c r="M27" s="13"/>
    </row>
    <row r="28" spans="1:13" x14ac:dyDescent="0.25">
      <c r="A28" s="13"/>
      <c r="D28" t="s">
        <v>63</v>
      </c>
      <c r="K28" s="52"/>
      <c r="L28" s="13"/>
      <c r="M28" s="13"/>
    </row>
    <row r="29" spans="1:13" x14ac:dyDescent="0.25">
      <c r="A29" s="13"/>
      <c r="C29" t="s">
        <v>150</v>
      </c>
      <c r="D29" t="s">
        <v>124</v>
      </c>
      <c r="K29" s="52"/>
      <c r="L29" s="13"/>
      <c r="M29" s="13"/>
    </row>
    <row r="30" spans="1:13" x14ac:dyDescent="0.25">
      <c r="A30" s="13"/>
      <c r="C30" t="s">
        <v>149</v>
      </c>
      <c r="D30" t="s">
        <v>123</v>
      </c>
      <c r="K30" s="52"/>
      <c r="L30" s="13"/>
      <c r="M30" s="13"/>
    </row>
    <row r="31" spans="1:13" x14ac:dyDescent="0.25">
      <c r="A31" s="13"/>
      <c r="D31" t="s">
        <v>87</v>
      </c>
      <c r="K31" s="52"/>
      <c r="L31" s="13"/>
      <c r="M31" s="13"/>
    </row>
    <row r="32" spans="1:13" x14ac:dyDescent="0.25">
      <c r="A32" s="13"/>
      <c r="C32" t="s">
        <v>151</v>
      </c>
      <c r="D32" t="s">
        <v>152</v>
      </c>
      <c r="K32" s="52"/>
      <c r="L32" s="13"/>
      <c r="M32" s="13"/>
    </row>
    <row r="33" spans="1:13" x14ac:dyDescent="0.25">
      <c r="A33" s="13"/>
      <c r="D33" t="s">
        <v>153</v>
      </c>
      <c r="K33" s="52"/>
      <c r="L33" s="13"/>
      <c r="M33" s="13"/>
    </row>
    <row r="34" spans="1:13" x14ac:dyDescent="0.25">
      <c r="A34" s="13"/>
      <c r="D34" t="s">
        <v>155</v>
      </c>
      <c r="K34" s="52"/>
      <c r="L34" s="13"/>
      <c r="M34" s="13"/>
    </row>
    <row r="35" spans="1:13" x14ac:dyDescent="0.25">
      <c r="A35" s="13"/>
      <c r="C35" s="77" t="s">
        <v>174</v>
      </c>
      <c r="D35" s="85" t="s">
        <v>175</v>
      </c>
      <c r="E35" s="85"/>
      <c r="F35" s="85"/>
      <c r="G35" s="85"/>
      <c r="H35" s="85"/>
      <c r="I35" s="85"/>
      <c r="J35" s="85"/>
      <c r="K35" s="85"/>
      <c r="L35" s="13"/>
      <c r="M35" s="13"/>
    </row>
    <row r="36" spans="1:13" x14ac:dyDescent="0.25">
      <c r="A36" s="13"/>
      <c r="K36" s="52"/>
      <c r="L36" s="13"/>
      <c r="M36" s="13"/>
    </row>
    <row r="37" spans="1:13" x14ac:dyDescent="0.25">
      <c r="A37" s="13"/>
      <c r="C37" t="s">
        <v>40</v>
      </c>
      <c r="D37" t="s">
        <v>65</v>
      </c>
      <c r="K37" s="52"/>
      <c r="L37" s="13"/>
      <c r="M37" s="13"/>
    </row>
    <row r="38" spans="1:13" x14ac:dyDescent="0.25">
      <c r="A38" s="13"/>
      <c r="D38" t="s">
        <v>119</v>
      </c>
      <c r="K38" s="52"/>
      <c r="L38" s="13"/>
      <c r="M38" s="13"/>
    </row>
    <row r="39" spans="1:13" x14ac:dyDescent="0.25">
      <c r="A39" s="13"/>
      <c r="D39" t="s">
        <v>128</v>
      </c>
      <c r="K39" s="52"/>
      <c r="L39" s="13"/>
      <c r="M39" s="13"/>
    </row>
    <row r="40" spans="1:13" x14ac:dyDescent="0.25">
      <c r="A40" s="13"/>
      <c r="D40" t="s">
        <v>131</v>
      </c>
      <c r="K40" s="52"/>
      <c r="L40" s="13"/>
      <c r="M40" s="13"/>
    </row>
    <row r="41" spans="1:13" x14ac:dyDescent="0.25">
      <c r="A41" s="13"/>
      <c r="D41" t="s">
        <v>129</v>
      </c>
      <c r="K41" s="52"/>
      <c r="L41" s="13"/>
      <c r="M41" s="13"/>
    </row>
    <row r="42" spans="1:13" x14ac:dyDescent="0.25">
      <c r="A42" s="13"/>
      <c r="D42" t="s">
        <v>135</v>
      </c>
      <c r="K42" s="52"/>
      <c r="L42" s="13"/>
      <c r="M42" s="13"/>
    </row>
    <row r="43" spans="1:13" x14ac:dyDescent="0.25">
      <c r="A43" s="13"/>
      <c r="D43" t="s">
        <v>136</v>
      </c>
      <c r="K43" s="52"/>
      <c r="L43" s="13"/>
      <c r="M43" s="13"/>
    </row>
    <row r="44" spans="1:13" x14ac:dyDescent="0.25">
      <c r="A44" s="13"/>
      <c r="D44" t="s">
        <v>137</v>
      </c>
      <c r="K44" s="52"/>
      <c r="L44" s="13"/>
      <c r="M44" s="13"/>
    </row>
    <row r="45" spans="1:13" x14ac:dyDescent="0.25">
      <c r="A45" s="13"/>
      <c r="D45" t="s">
        <v>138</v>
      </c>
      <c r="K45" s="52"/>
      <c r="L45" s="13"/>
      <c r="M45" s="13"/>
    </row>
    <row r="46" spans="1:13" ht="13" thickBot="1" x14ac:dyDescent="0.3">
      <c r="B46" s="13"/>
      <c r="C46" s="13"/>
      <c r="D46" s="13"/>
      <c r="E46" s="13"/>
      <c r="F46" s="12"/>
      <c r="G46" s="13"/>
      <c r="H46" s="13"/>
      <c r="I46" s="13"/>
      <c r="J46" s="13"/>
      <c r="K46" s="13"/>
    </row>
    <row r="47" spans="1:13" ht="28.5" customHeight="1" thickTop="1" x14ac:dyDescent="0.25">
      <c r="A47" s="2"/>
      <c r="B47" s="18" t="s">
        <v>3</v>
      </c>
      <c r="C47" s="14"/>
      <c r="D47" s="14"/>
      <c r="E47" s="14"/>
      <c r="F47" s="15"/>
      <c r="G47" s="16" t="s">
        <v>4</v>
      </c>
      <c r="H47" s="16"/>
      <c r="I47" s="17"/>
      <c r="J47" s="18" t="s">
        <v>34</v>
      </c>
      <c r="K47" s="19"/>
    </row>
    <row r="48" spans="1:13" ht="26" x14ac:dyDescent="0.25">
      <c r="A48" s="1"/>
      <c r="B48" s="3" t="s">
        <v>5</v>
      </c>
      <c r="C48" s="4" t="s">
        <v>6</v>
      </c>
      <c r="D48" s="4" t="s">
        <v>7</v>
      </c>
      <c r="E48" s="5" t="s">
        <v>8</v>
      </c>
      <c r="F48" s="3" t="s">
        <v>9</v>
      </c>
      <c r="G48" s="4" t="s">
        <v>10</v>
      </c>
      <c r="H48" s="4" t="s">
        <v>11</v>
      </c>
      <c r="I48" s="5" t="s">
        <v>12</v>
      </c>
      <c r="J48" s="3" t="s">
        <v>13</v>
      </c>
      <c r="K48" s="57" t="s">
        <v>14</v>
      </c>
    </row>
    <row r="49" spans="1:11" ht="121.5" customHeight="1" x14ac:dyDescent="0.25">
      <c r="A49" s="1"/>
      <c r="B49" s="6" t="s">
        <v>15</v>
      </c>
      <c r="C49" s="7" t="s">
        <v>16</v>
      </c>
      <c r="D49" s="7" t="s">
        <v>17</v>
      </c>
      <c r="E49" s="8" t="s">
        <v>18</v>
      </c>
      <c r="F49" s="6" t="s">
        <v>19</v>
      </c>
      <c r="G49" s="7" t="s">
        <v>20</v>
      </c>
      <c r="H49" s="7" t="s">
        <v>21</v>
      </c>
      <c r="I49" s="8" t="s">
        <v>22</v>
      </c>
      <c r="J49" s="6" t="s">
        <v>23</v>
      </c>
      <c r="K49" s="58" t="s">
        <v>36</v>
      </c>
    </row>
    <row r="50" spans="1:11" ht="75.75" customHeight="1" x14ac:dyDescent="0.25">
      <c r="A50" s="35"/>
      <c r="B50" s="30" t="s">
        <v>41</v>
      </c>
      <c r="C50" s="31" t="s">
        <v>141</v>
      </c>
      <c r="D50" s="31" t="s">
        <v>140</v>
      </c>
      <c r="E50" s="32" t="s">
        <v>69</v>
      </c>
      <c r="F50" s="55" t="s">
        <v>25</v>
      </c>
      <c r="G50" s="56" t="s">
        <v>27</v>
      </c>
      <c r="H50" s="62" t="s">
        <v>26</v>
      </c>
      <c r="I50" s="36" t="s">
        <v>142</v>
      </c>
      <c r="J50" s="30" t="s">
        <v>159</v>
      </c>
      <c r="K50" s="37" t="s">
        <v>25</v>
      </c>
    </row>
    <row r="51" spans="1:11" ht="206.25" customHeight="1" x14ac:dyDescent="0.25">
      <c r="A51" s="35"/>
      <c r="B51" s="30" t="s">
        <v>41</v>
      </c>
      <c r="C51" s="31" t="s">
        <v>68</v>
      </c>
      <c r="D51" s="31" t="s">
        <v>90</v>
      </c>
      <c r="E51" s="32" t="s">
        <v>69</v>
      </c>
      <c r="F51" s="55" t="s">
        <v>27</v>
      </c>
      <c r="G51" s="56" t="s">
        <v>26</v>
      </c>
      <c r="H51" s="62" t="s">
        <v>27</v>
      </c>
      <c r="I51" s="76" t="s">
        <v>139</v>
      </c>
      <c r="J51" s="30" t="s">
        <v>161</v>
      </c>
      <c r="K51" s="37" t="s">
        <v>25</v>
      </c>
    </row>
    <row r="52" spans="1:11" ht="36" customHeight="1" x14ac:dyDescent="0.25">
      <c r="A52" s="35"/>
      <c r="B52" s="30" t="s">
        <v>41</v>
      </c>
      <c r="C52" s="31" t="s">
        <v>88</v>
      </c>
      <c r="D52" s="31" t="s">
        <v>42</v>
      </c>
      <c r="E52" s="32" t="s">
        <v>67</v>
      </c>
      <c r="F52" s="55" t="s">
        <v>26</v>
      </c>
      <c r="G52" s="56" t="s">
        <v>25</v>
      </c>
      <c r="H52" s="62" t="s">
        <v>25</v>
      </c>
      <c r="I52" s="36" t="s">
        <v>130</v>
      </c>
      <c r="J52" s="30" t="s">
        <v>66</v>
      </c>
      <c r="K52" s="37" t="s">
        <v>25</v>
      </c>
    </row>
    <row r="53" spans="1:11" ht="87.75" customHeight="1" x14ac:dyDescent="0.25">
      <c r="A53" s="35"/>
      <c r="B53" s="30" t="s">
        <v>70</v>
      </c>
      <c r="C53" s="31" t="s">
        <v>107</v>
      </c>
      <c r="D53" s="31" t="s">
        <v>54</v>
      </c>
      <c r="E53" s="32" t="s">
        <v>67</v>
      </c>
      <c r="F53" s="55" t="s">
        <v>26</v>
      </c>
      <c r="G53" s="56" t="s">
        <v>26</v>
      </c>
      <c r="H53" s="62" t="s">
        <v>26</v>
      </c>
      <c r="I53" s="36" t="s">
        <v>55</v>
      </c>
      <c r="J53" s="30" t="s">
        <v>115</v>
      </c>
      <c r="K53" s="37" t="s">
        <v>25</v>
      </c>
    </row>
    <row r="54" spans="1:11" ht="85.5" customHeight="1" x14ac:dyDescent="0.25">
      <c r="A54" s="35"/>
      <c r="B54" s="30" t="s">
        <v>41</v>
      </c>
      <c r="C54" s="31" t="s">
        <v>71</v>
      </c>
      <c r="D54" s="31" t="s">
        <v>91</v>
      </c>
      <c r="E54" s="32" t="s">
        <v>72</v>
      </c>
      <c r="F54" s="55" t="s">
        <v>26</v>
      </c>
      <c r="G54" s="56" t="s">
        <v>26</v>
      </c>
      <c r="H54" s="62" t="s">
        <v>26</v>
      </c>
      <c r="I54" s="36" t="s">
        <v>120</v>
      </c>
      <c r="J54" s="30" t="s">
        <v>162</v>
      </c>
      <c r="K54" s="37" t="s">
        <v>25</v>
      </c>
    </row>
    <row r="55" spans="1:11" ht="84" customHeight="1" x14ac:dyDescent="0.25">
      <c r="A55" s="35"/>
      <c r="B55" s="30" t="s">
        <v>41</v>
      </c>
      <c r="C55" s="31" t="s">
        <v>44</v>
      </c>
      <c r="D55" s="31" t="s">
        <v>43</v>
      </c>
      <c r="E55" s="32" t="s">
        <v>69</v>
      </c>
      <c r="F55" s="55" t="s">
        <v>26</v>
      </c>
      <c r="G55" s="56" t="s">
        <v>26</v>
      </c>
      <c r="H55" s="62" t="s">
        <v>26</v>
      </c>
      <c r="I55" s="36" t="s">
        <v>56</v>
      </c>
      <c r="J55" s="30" t="s">
        <v>163</v>
      </c>
      <c r="K55" s="37" t="s">
        <v>25</v>
      </c>
    </row>
    <row r="56" spans="1:11" ht="111.75" customHeight="1" x14ac:dyDescent="0.25">
      <c r="A56" s="35"/>
      <c r="B56" s="30" t="s">
        <v>41</v>
      </c>
      <c r="C56" s="31" t="s">
        <v>100</v>
      </c>
      <c r="D56" s="31" t="s">
        <v>81</v>
      </c>
      <c r="E56" s="32" t="s">
        <v>82</v>
      </c>
      <c r="F56" s="55" t="s">
        <v>26</v>
      </c>
      <c r="G56" s="56" t="s">
        <v>26</v>
      </c>
      <c r="H56" s="62" t="s">
        <v>26</v>
      </c>
      <c r="I56" s="36" t="s">
        <v>83</v>
      </c>
      <c r="J56" s="30" t="s">
        <v>164</v>
      </c>
      <c r="K56" s="37" t="s">
        <v>25</v>
      </c>
    </row>
    <row r="57" spans="1:11" ht="192" customHeight="1" x14ac:dyDescent="0.25">
      <c r="A57" s="35"/>
      <c r="B57" s="30" t="s">
        <v>41</v>
      </c>
      <c r="C57" s="31" t="s">
        <v>73</v>
      </c>
      <c r="D57" s="31" t="s">
        <v>108</v>
      </c>
      <c r="E57" s="32" t="s">
        <v>46</v>
      </c>
      <c r="F57" s="55" t="s">
        <v>26</v>
      </c>
      <c r="G57" s="56" t="s">
        <v>26</v>
      </c>
      <c r="H57" s="62" t="s">
        <v>26</v>
      </c>
      <c r="I57" s="36" t="s">
        <v>116</v>
      </c>
      <c r="J57" s="30" t="s">
        <v>165</v>
      </c>
      <c r="K57" s="37" t="s">
        <v>25</v>
      </c>
    </row>
    <row r="58" spans="1:11" ht="60.75" customHeight="1" x14ac:dyDescent="0.25">
      <c r="A58" s="35"/>
      <c r="B58" s="30" t="s">
        <v>41</v>
      </c>
      <c r="C58" s="31" t="s">
        <v>47</v>
      </c>
      <c r="D58" s="31" t="s">
        <v>45</v>
      </c>
      <c r="E58" s="32" t="s">
        <v>46</v>
      </c>
      <c r="F58" s="63" t="s">
        <v>26</v>
      </c>
      <c r="G58" s="56" t="s">
        <v>26</v>
      </c>
      <c r="H58" s="62" t="s">
        <v>26</v>
      </c>
      <c r="I58" s="36" t="s">
        <v>48</v>
      </c>
      <c r="J58" s="30" t="s">
        <v>88</v>
      </c>
      <c r="K58" s="37" t="s">
        <v>25</v>
      </c>
    </row>
    <row r="59" spans="1:11" ht="173.25" customHeight="1" x14ac:dyDescent="0.25">
      <c r="A59" s="35"/>
      <c r="B59" s="30" t="s">
        <v>57</v>
      </c>
      <c r="C59" s="31" t="s">
        <v>74</v>
      </c>
      <c r="D59" s="31" t="s">
        <v>75</v>
      </c>
      <c r="E59" s="32" t="s">
        <v>49</v>
      </c>
      <c r="F59" s="55" t="s">
        <v>25</v>
      </c>
      <c r="G59" s="56" t="s">
        <v>26</v>
      </c>
      <c r="H59" s="62" t="s">
        <v>25</v>
      </c>
      <c r="I59" s="36" t="s">
        <v>143</v>
      </c>
      <c r="J59" s="30" t="s">
        <v>166</v>
      </c>
      <c r="K59" s="37" t="s">
        <v>25</v>
      </c>
    </row>
    <row r="60" spans="1:11" ht="135.75" customHeight="1" x14ac:dyDescent="0.25">
      <c r="A60" s="35"/>
      <c r="B60" s="30" t="s">
        <v>84</v>
      </c>
      <c r="C60" s="31" t="s">
        <v>76</v>
      </c>
      <c r="D60" s="31" t="s">
        <v>77</v>
      </c>
      <c r="E60" s="32" t="s">
        <v>58</v>
      </c>
      <c r="F60" s="55" t="s">
        <v>26</v>
      </c>
      <c r="G60" s="56" t="s">
        <v>26</v>
      </c>
      <c r="H60" s="62" t="s">
        <v>26</v>
      </c>
      <c r="I60" s="36" t="s">
        <v>156</v>
      </c>
      <c r="J60" s="30" t="s">
        <v>167</v>
      </c>
      <c r="K60" s="37" t="s">
        <v>25</v>
      </c>
    </row>
    <row r="61" spans="1:11" ht="149.25" customHeight="1" x14ac:dyDescent="0.25">
      <c r="A61" s="35"/>
      <c r="B61" s="30" t="s">
        <v>85</v>
      </c>
      <c r="C61" s="31" t="s">
        <v>101</v>
      </c>
      <c r="D61" s="31" t="s">
        <v>102</v>
      </c>
      <c r="E61" s="32" t="s">
        <v>103</v>
      </c>
      <c r="F61" s="55" t="s">
        <v>26</v>
      </c>
      <c r="G61" s="56" t="s">
        <v>26</v>
      </c>
      <c r="H61" s="62" t="s">
        <v>26</v>
      </c>
      <c r="I61" s="36" t="s">
        <v>157</v>
      </c>
      <c r="J61" s="30" t="s">
        <v>168</v>
      </c>
      <c r="K61" s="37" t="s">
        <v>25</v>
      </c>
    </row>
    <row r="62" spans="1:11" ht="94.5" customHeight="1" x14ac:dyDescent="0.25">
      <c r="A62" s="35"/>
      <c r="B62" s="30" t="s">
        <v>57</v>
      </c>
      <c r="C62" s="31" t="s">
        <v>109</v>
      </c>
      <c r="D62" s="31" t="s">
        <v>110</v>
      </c>
      <c r="E62" s="32" t="s">
        <v>111</v>
      </c>
      <c r="F62" s="55" t="s">
        <v>26</v>
      </c>
      <c r="G62" s="56" t="s">
        <v>26</v>
      </c>
      <c r="H62" s="62" t="s">
        <v>26</v>
      </c>
      <c r="I62" s="36" t="s">
        <v>80</v>
      </c>
      <c r="J62" s="30" t="s">
        <v>169</v>
      </c>
      <c r="K62" s="37" t="s">
        <v>25</v>
      </c>
    </row>
    <row r="63" spans="1:11" ht="254.25" customHeight="1" x14ac:dyDescent="0.25">
      <c r="A63" s="35"/>
      <c r="B63" s="30" t="s">
        <v>113</v>
      </c>
      <c r="C63" s="31" t="s">
        <v>121</v>
      </c>
      <c r="D63" s="31" t="s">
        <v>78</v>
      </c>
      <c r="E63" s="32" t="s">
        <v>50</v>
      </c>
      <c r="F63" s="55" t="s">
        <v>26</v>
      </c>
      <c r="G63" s="56" t="s">
        <v>26</v>
      </c>
      <c r="H63" s="62" t="s">
        <v>26</v>
      </c>
      <c r="I63" s="36" t="s">
        <v>117</v>
      </c>
      <c r="J63" s="64" t="s">
        <v>170</v>
      </c>
      <c r="K63" s="37" t="s">
        <v>25</v>
      </c>
    </row>
    <row r="64" spans="1:11" ht="73.5" customHeight="1" x14ac:dyDescent="0.25">
      <c r="A64" s="35"/>
      <c r="B64" s="30" t="s">
        <v>113</v>
      </c>
      <c r="C64" s="31" t="s">
        <v>66</v>
      </c>
      <c r="D64" s="31" t="s">
        <v>160</v>
      </c>
      <c r="E64" s="32" t="s">
        <v>99</v>
      </c>
      <c r="F64" s="55" t="s">
        <v>26</v>
      </c>
      <c r="G64" s="56" t="s">
        <v>25</v>
      </c>
      <c r="H64" s="62" t="s">
        <v>25</v>
      </c>
      <c r="I64" s="36" t="s">
        <v>158</v>
      </c>
      <c r="J64" s="30" t="s">
        <v>88</v>
      </c>
      <c r="K64" s="37" t="s">
        <v>25</v>
      </c>
    </row>
    <row r="65" spans="1:11" ht="102.75" customHeight="1" x14ac:dyDescent="0.25">
      <c r="A65" s="35"/>
      <c r="B65" s="30" t="s">
        <v>59</v>
      </c>
      <c r="C65" s="31" t="s">
        <v>88</v>
      </c>
      <c r="D65" s="31" t="s">
        <v>60</v>
      </c>
      <c r="E65" s="32" t="s">
        <v>96</v>
      </c>
      <c r="F65" s="55" t="s">
        <v>26</v>
      </c>
      <c r="G65" s="56" t="s">
        <v>26</v>
      </c>
      <c r="H65" s="62" t="s">
        <v>26</v>
      </c>
      <c r="I65" s="36" t="s">
        <v>97</v>
      </c>
      <c r="J65" s="78" t="s">
        <v>176</v>
      </c>
      <c r="K65" s="37" t="s">
        <v>25</v>
      </c>
    </row>
    <row r="66" spans="1:11" ht="89.25" customHeight="1" thickBot="1" x14ac:dyDescent="0.3">
      <c r="A66" s="35"/>
      <c r="B66" s="33" t="s">
        <v>51</v>
      </c>
      <c r="C66" s="34" t="s">
        <v>88</v>
      </c>
      <c r="D66" s="34" t="s">
        <v>98</v>
      </c>
      <c r="E66" s="59" t="s">
        <v>79</v>
      </c>
      <c r="F66" s="65" t="s">
        <v>26</v>
      </c>
      <c r="G66" s="60" t="s">
        <v>26</v>
      </c>
      <c r="H66" s="66" t="s">
        <v>26</v>
      </c>
      <c r="I66" s="61" t="s">
        <v>118</v>
      </c>
      <c r="J66" s="33" t="s">
        <v>88</v>
      </c>
      <c r="K66" s="38" t="s">
        <v>25</v>
      </c>
    </row>
    <row r="67" spans="1:11" ht="99" customHeight="1" thickTop="1" thickBot="1" x14ac:dyDescent="0.3">
      <c r="A67" s="35"/>
      <c r="B67" s="67" t="s">
        <v>41</v>
      </c>
      <c r="C67" s="68" t="s">
        <v>89</v>
      </c>
      <c r="D67" s="68" t="s">
        <v>93</v>
      </c>
      <c r="E67" s="69" t="s">
        <v>92</v>
      </c>
      <c r="F67" s="70" t="s">
        <v>25</v>
      </c>
      <c r="G67" s="71" t="s">
        <v>26</v>
      </c>
      <c r="H67" s="72" t="s">
        <v>25</v>
      </c>
      <c r="I67" s="73" t="s">
        <v>94</v>
      </c>
      <c r="J67" s="74" t="s">
        <v>171</v>
      </c>
      <c r="K67" s="75" t="s">
        <v>24</v>
      </c>
    </row>
    <row r="68" spans="1:11" ht="115.5" customHeight="1" thickTop="1" thickBot="1" x14ac:dyDescent="0.3">
      <c r="A68" s="35"/>
      <c r="B68" s="33" t="s">
        <v>86</v>
      </c>
      <c r="C68" s="34" t="s">
        <v>52</v>
      </c>
      <c r="D68" s="34" t="s">
        <v>112</v>
      </c>
      <c r="E68" s="59" t="s">
        <v>52</v>
      </c>
      <c r="F68" s="55" t="s">
        <v>26</v>
      </c>
      <c r="G68" s="60" t="s">
        <v>26</v>
      </c>
      <c r="H68" s="62" t="s">
        <v>26</v>
      </c>
      <c r="I68" s="61" t="s">
        <v>95</v>
      </c>
      <c r="J68" s="33" t="s">
        <v>172</v>
      </c>
      <c r="K68" s="38" t="s">
        <v>25</v>
      </c>
    </row>
    <row r="69" spans="1:11" ht="13" thickTop="1" x14ac:dyDescent="0.25">
      <c r="A69" s="9"/>
      <c r="B69" s="10"/>
      <c r="C69" s="10"/>
      <c r="D69" s="10"/>
      <c r="E69" s="10"/>
      <c r="F69" s="11"/>
      <c r="G69" s="11"/>
      <c r="H69" s="11"/>
      <c r="I69" s="11"/>
      <c r="J69" s="10"/>
      <c r="K69" s="10"/>
    </row>
    <row r="70" spans="1:11" ht="15.5" x14ac:dyDescent="0.35">
      <c r="A70" s="9"/>
      <c r="B70" s="54" t="s">
        <v>28</v>
      </c>
      <c r="C70" s="52" t="s">
        <v>29</v>
      </c>
      <c r="D70" s="52"/>
      <c r="E70" s="52"/>
      <c r="F70" s="52"/>
      <c r="G70" s="52"/>
      <c r="H70" s="51"/>
      <c r="I70" s="52"/>
      <c r="J70" s="52"/>
      <c r="K70" s="1"/>
    </row>
    <row r="71" spans="1:11" ht="15.5" x14ac:dyDescent="0.35">
      <c r="A71" s="9"/>
      <c r="B71" s="53"/>
      <c r="C71" s="52" t="s">
        <v>30</v>
      </c>
      <c r="D71" s="52"/>
      <c r="E71" s="52"/>
      <c r="F71" s="52"/>
      <c r="G71" s="52"/>
      <c r="H71" s="51"/>
      <c r="I71" s="52"/>
      <c r="J71" s="52"/>
      <c r="K71" s="1"/>
    </row>
    <row r="72" spans="1:11" ht="15.5" x14ac:dyDescent="0.35">
      <c r="A72" s="9"/>
      <c r="B72" s="53"/>
      <c r="C72" s="52"/>
      <c r="D72" s="52"/>
      <c r="E72" s="52"/>
      <c r="F72" s="52"/>
      <c r="G72" s="52"/>
      <c r="H72" s="51"/>
      <c r="I72" s="52"/>
      <c r="J72" s="52"/>
      <c r="K72" s="1"/>
    </row>
    <row r="73" spans="1:11" ht="15.5" hidden="1" x14ac:dyDescent="0.35">
      <c r="A73" s="9"/>
      <c r="B73" s="53"/>
      <c r="C73" s="52"/>
      <c r="D73" s="52"/>
      <c r="E73" s="52"/>
      <c r="F73" s="52"/>
      <c r="G73" s="52"/>
      <c r="H73" s="51"/>
      <c r="I73" s="52"/>
      <c r="J73" s="52"/>
      <c r="K73" s="1"/>
    </row>
    <row r="74" spans="1:11" hidden="1" x14ac:dyDescent="0.25">
      <c r="A74" s="9"/>
      <c r="B74" s="1"/>
      <c r="C74" s="1"/>
      <c r="D74" s="1"/>
      <c r="E74" s="1"/>
      <c r="F74" s="12"/>
      <c r="G74" s="12"/>
      <c r="H74" s="12"/>
      <c r="I74" s="12"/>
      <c r="J74" s="1"/>
      <c r="K74" s="1"/>
    </row>
    <row r="75" spans="1:11" ht="13" hidden="1" x14ac:dyDescent="0.3">
      <c r="A75" s="9"/>
      <c r="B75" s="1"/>
      <c r="C75" s="50" t="s">
        <v>24</v>
      </c>
      <c r="D75" s="50" t="s">
        <v>25</v>
      </c>
      <c r="E75" s="50" t="s">
        <v>26</v>
      </c>
      <c r="F75" s="50" t="s">
        <v>27</v>
      </c>
      <c r="G75" s="12"/>
      <c r="H75" s="12"/>
      <c r="I75" s="12"/>
      <c r="J75" s="1"/>
      <c r="K75" s="1"/>
    </row>
    <row r="76" spans="1:11" ht="13" hidden="1" x14ac:dyDescent="0.3">
      <c r="A76" s="9"/>
      <c r="B76" s="49" t="s">
        <v>27</v>
      </c>
      <c r="C76" s="27">
        <v>4</v>
      </c>
      <c r="D76" s="25">
        <v>8</v>
      </c>
      <c r="E76" s="24">
        <v>12</v>
      </c>
      <c r="F76" s="23">
        <v>16</v>
      </c>
      <c r="G76" s="12"/>
      <c r="H76" s="12"/>
      <c r="I76" s="12"/>
      <c r="J76" s="1"/>
      <c r="K76" s="1"/>
    </row>
    <row r="77" spans="1:11" ht="13" hidden="1" x14ac:dyDescent="0.3">
      <c r="A77" s="9"/>
      <c r="B77" s="49" t="s">
        <v>26</v>
      </c>
      <c r="C77" s="27">
        <v>3</v>
      </c>
      <c r="D77" s="25">
        <v>6</v>
      </c>
      <c r="E77" s="26">
        <v>9</v>
      </c>
      <c r="F77" s="23">
        <v>12</v>
      </c>
      <c r="G77" s="12"/>
      <c r="H77" s="12"/>
      <c r="I77" s="12"/>
      <c r="J77" s="1"/>
      <c r="K77" s="1"/>
    </row>
    <row r="78" spans="1:11" ht="13" hidden="1" x14ac:dyDescent="0.3">
      <c r="A78" s="9"/>
      <c r="B78" s="49" t="s">
        <v>25</v>
      </c>
      <c r="C78" s="27">
        <v>2</v>
      </c>
      <c r="D78" s="27">
        <v>4</v>
      </c>
      <c r="E78" s="26">
        <v>6</v>
      </c>
      <c r="F78" s="25">
        <v>8</v>
      </c>
      <c r="G78" s="12"/>
      <c r="H78" s="12"/>
      <c r="I78" s="12"/>
      <c r="J78" s="1"/>
      <c r="K78" s="1"/>
    </row>
    <row r="79" spans="1:11" ht="13" hidden="1" x14ac:dyDescent="0.3">
      <c r="A79" s="9"/>
      <c r="B79" s="49" t="s">
        <v>24</v>
      </c>
      <c r="C79" s="27">
        <v>1</v>
      </c>
      <c r="D79" s="27">
        <v>2</v>
      </c>
      <c r="E79" s="28">
        <v>3</v>
      </c>
      <c r="F79" s="27">
        <v>4</v>
      </c>
      <c r="G79" s="12"/>
      <c r="H79" s="12"/>
      <c r="I79" s="12"/>
      <c r="J79" s="1"/>
      <c r="K79" s="1"/>
    </row>
    <row r="80" spans="1:11" hidden="1" x14ac:dyDescent="0.25">
      <c r="A80" s="9"/>
      <c r="B80" s="13"/>
      <c r="C80" s="12"/>
      <c r="D80" s="12"/>
      <c r="E80" s="13"/>
      <c r="F80" s="12"/>
      <c r="G80" s="12"/>
      <c r="H80" s="12"/>
      <c r="I80" s="12"/>
      <c r="J80" s="1"/>
      <c r="K80" s="1"/>
    </row>
    <row r="81" spans="1:11" hidden="1" x14ac:dyDescent="0.25">
      <c r="A81" s="9"/>
      <c r="B81" s="1"/>
      <c r="C81" s="1"/>
      <c r="D81" s="1"/>
      <c r="E81" s="1"/>
      <c r="F81" s="12"/>
      <c r="G81" s="12"/>
      <c r="H81" s="12"/>
      <c r="I81" s="12"/>
      <c r="J81" s="1"/>
      <c r="K81" s="1"/>
    </row>
    <row r="82" spans="1:11" hidden="1" x14ac:dyDescent="0.25">
      <c r="A82" s="9"/>
      <c r="B82" s="1"/>
      <c r="C82" s="1"/>
      <c r="D82" s="1"/>
      <c r="E82" s="1"/>
      <c r="F82" s="12"/>
      <c r="G82" s="12"/>
      <c r="H82" s="12"/>
      <c r="I82" s="12"/>
      <c r="J82" s="1"/>
      <c r="K82" s="1"/>
    </row>
    <row r="83" spans="1:11" hidden="1" x14ac:dyDescent="0.25">
      <c r="A83" s="9"/>
      <c r="B83" s="1"/>
      <c r="C83" s="1"/>
      <c r="D83" s="1"/>
      <c r="E83" s="1"/>
      <c r="F83" s="12" t="s">
        <v>24</v>
      </c>
      <c r="G83" s="12"/>
      <c r="H83" s="22" t="e">
        <f>IF(#REF!="",0,IF(#REF!="Very low",1,IF(#REF!="Low",2,IF(#REF!="Medium",3,IF(#REF!="High",4,F65)))))</f>
        <v>#REF!</v>
      </c>
      <c r="I83" s="22" t="e">
        <f>IF(#REF!="",0,IF(#REF!="Very low",1,IF(#REF!="Low",2,IF(#REF!="Medium",3,IF(#REF!="High",4,G65)))))</f>
        <v>#REF!</v>
      </c>
      <c r="J83" s="29" t="e">
        <f>IF(H83*I83=0,"",IF(H83*I83&gt;0.5,H83*I83))</f>
        <v>#REF!</v>
      </c>
      <c r="K83" s="1" t="e">
        <f>IF(J83="","",IF(J83&lt;5, "Low",IF(J83&lt;11,"Medium",IF(J83&gt;11,"High"))))</f>
        <v>#REF!</v>
      </c>
    </row>
    <row r="84" spans="1:11" hidden="1" x14ac:dyDescent="0.25">
      <c r="A84" s="9"/>
      <c r="B84" s="1"/>
      <c r="C84" s="1"/>
      <c r="D84" s="1"/>
      <c r="E84" s="1"/>
      <c r="F84" s="12" t="s">
        <v>25</v>
      </c>
      <c r="G84" s="12"/>
      <c r="H84" s="22">
        <f>IF(F65="",0,IF(F65="Very low",1,IF(F65="Low",2,IF(F65="Medium",3,IF(F65="High",4,#REF!)))))</f>
        <v>3</v>
      </c>
      <c r="I84" s="22">
        <f>IF(G65="",0,IF(G65="Very low",1,IF(G65="Low",2,IF(G65="Medium",3,IF(G65="High",4,#REF!)))))</f>
        <v>3</v>
      </c>
      <c r="J84" s="29">
        <f t="shared" ref="J84:J102" si="0">IF(H84*I84=0,"",IF(H84*I84&gt;0.5,H84*I84))</f>
        <v>9</v>
      </c>
      <c r="K84" s="1" t="str">
        <f t="shared" ref="K84:K102" si="1">IF(J84="","",IF(J84&lt;5, "Low",IF(J84&lt;11,"Medium",IF(J84&gt;11,"High"))))</f>
        <v>Medium</v>
      </c>
    </row>
    <row r="85" spans="1:11" hidden="1" x14ac:dyDescent="0.25">
      <c r="A85" s="9"/>
      <c r="B85" s="1"/>
      <c r="C85" s="1"/>
      <c r="D85" s="1"/>
      <c r="E85" s="1"/>
      <c r="F85" s="12" t="s">
        <v>26</v>
      </c>
      <c r="G85" s="12"/>
      <c r="H85" s="22" t="e">
        <f>IF(#REF!="",0,IF(#REF!="Very low",1,IF(#REF!="Low",2,IF(#REF!="Medium",3,IF(#REF!="High",4,F50)))))</f>
        <v>#REF!</v>
      </c>
      <c r="I85" s="22" t="e">
        <f>IF(#REF!="",0,IF(#REF!="Very low",1,IF(#REF!="Low",2,IF(#REF!="Medium",3,IF(#REF!="High",4,G50)))))</f>
        <v>#REF!</v>
      </c>
      <c r="J85" s="29" t="e">
        <f t="shared" si="0"/>
        <v>#REF!</v>
      </c>
      <c r="K85" s="1" t="e">
        <f t="shared" si="1"/>
        <v>#REF!</v>
      </c>
    </row>
    <row r="86" spans="1:11" hidden="1" x14ac:dyDescent="0.25">
      <c r="A86" s="9"/>
      <c r="B86" s="1"/>
      <c r="C86" s="1"/>
      <c r="D86" s="1"/>
      <c r="E86" s="1"/>
      <c r="F86" s="12" t="s">
        <v>27</v>
      </c>
      <c r="G86" s="12"/>
      <c r="H86" s="22">
        <f>IF(F50="",0,IF(F50="Very low",1,IF(F50="Low",2,IF(F50="Medium",3,IF(F50="High",4,F52)))))</f>
        <v>2</v>
      </c>
      <c r="I86" s="22">
        <f>IF(G50="",0,IF(G50="Very low",1,IF(G50="Low",2,IF(G50="Medium",3,IF(G50="High",4,G52)))))</f>
        <v>4</v>
      </c>
      <c r="J86" s="29">
        <f t="shared" si="0"/>
        <v>8</v>
      </c>
      <c r="K86" s="1" t="str">
        <f t="shared" si="1"/>
        <v>Medium</v>
      </c>
    </row>
    <row r="87" spans="1:11" hidden="1" x14ac:dyDescent="0.25">
      <c r="A87" s="9"/>
      <c r="B87" s="1"/>
      <c r="C87" s="1"/>
      <c r="D87" s="1"/>
      <c r="E87" s="1"/>
      <c r="F87" s="12"/>
      <c r="G87" s="12"/>
      <c r="H87" s="22">
        <f>IF(F52="",0,IF(F52="Very low",1,IF(F52="Low",2,IF(F52="Medium",3,IF(F52="High",4,#REF!)))))</f>
        <v>3</v>
      </c>
      <c r="I87" s="22">
        <f>IF(G52="",0,IF(G52="Very low",1,IF(G52="Low",2,IF(G52="Medium",3,IF(G52="High",4,#REF!)))))</f>
        <v>2</v>
      </c>
      <c r="J87" s="29">
        <f t="shared" si="0"/>
        <v>6</v>
      </c>
      <c r="K87" s="1" t="str">
        <f t="shared" si="1"/>
        <v>Medium</v>
      </c>
    </row>
    <row r="88" spans="1:11" hidden="1" x14ac:dyDescent="0.25">
      <c r="A88" s="9"/>
      <c r="B88" s="1"/>
      <c r="C88" s="1"/>
      <c r="D88" s="1"/>
      <c r="E88" s="1"/>
      <c r="F88" s="12"/>
      <c r="G88" s="12"/>
      <c r="H88" s="22" t="e">
        <f>IF(#REF!="",0,IF(#REF!="Very low",1,IF(#REF!="Low",2,IF(#REF!="Medium",3,IF(#REF!="High",4,F54)))))</f>
        <v>#REF!</v>
      </c>
      <c r="I88" s="22" t="e">
        <f>IF(#REF!="",0,IF(#REF!="Very low",1,IF(#REF!="Low",2,IF(#REF!="Medium",3,IF(#REF!="High",4,G54)))))</f>
        <v>#REF!</v>
      </c>
      <c r="J88" s="29" t="e">
        <f t="shared" si="0"/>
        <v>#REF!</v>
      </c>
      <c r="K88" s="1" t="e">
        <f t="shared" si="1"/>
        <v>#REF!</v>
      </c>
    </row>
    <row r="89" spans="1:11" hidden="1" x14ac:dyDescent="0.25">
      <c r="A89" s="9"/>
      <c r="B89" s="1"/>
      <c r="C89" s="1"/>
      <c r="D89" s="1"/>
      <c r="E89" s="1"/>
      <c r="F89" s="12"/>
      <c r="G89" s="12"/>
      <c r="H89" s="22">
        <f>IF(F54="",0,IF(F54="Very low",1,IF(F54="Low",2,IF(F54="Medium",3,IF(F54="High",4,F55)))))</f>
        <v>3</v>
      </c>
      <c r="I89" s="22">
        <f>IF(G54="",0,IF(G54="Very low",1,IF(G54="Low",2,IF(G54="Medium",3,IF(G54="High",4,G55)))))</f>
        <v>3</v>
      </c>
      <c r="J89" s="29">
        <f t="shared" si="0"/>
        <v>9</v>
      </c>
      <c r="K89" s="1" t="str">
        <f t="shared" si="1"/>
        <v>Medium</v>
      </c>
    </row>
    <row r="90" spans="1:11" hidden="1" x14ac:dyDescent="0.25">
      <c r="A90" s="9"/>
      <c r="B90" s="1"/>
      <c r="C90" s="1"/>
      <c r="D90" s="1"/>
      <c r="E90" s="1"/>
      <c r="F90" s="12"/>
      <c r="G90" s="12"/>
      <c r="H90" s="22">
        <f>IF(F55="",0,IF(F55="Very low",1,IF(F55="Low",2,IF(F55="Medium",3,IF(F55="High",4,#REF!)))))</f>
        <v>3</v>
      </c>
      <c r="I90" s="22">
        <f>IF(G55="",0,IF(G55="Very low",1,IF(G55="Low",2,IF(G55="Medium",3,IF(G55="High",4,#REF!)))))</f>
        <v>3</v>
      </c>
      <c r="J90" s="29">
        <f t="shared" si="0"/>
        <v>9</v>
      </c>
      <c r="K90" s="1" t="str">
        <f t="shared" si="1"/>
        <v>Medium</v>
      </c>
    </row>
    <row r="91" spans="1:11" hidden="1" x14ac:dyDescent="0.25">
      <c r="A91" s="9"/>
      <c r="B91" s="1"/>
      <c r="C91" s="12" t="s">
        <v>24</v>
      </c>
      <c r="D91" s="12" t="s">
        <v>25</v>
      </c>
      <c r="E91" s="12" t="s">
        <v>26</v>
      </c>
      <c r="F91" s="12" t="s">
        <v>27</v>
      </c>
      <c r="G91" s="12"/>
      <c r="H91" s="22" t="e">
        <f>IF(#REF!="",0,IF(#REF!="Very low",1,IF(#REF!="Low",2,IF(#REF!="Medium",3,IF(#REF!="High",4,#REF!)))))</f>
        <v>#REF!</v>
      </c>
      <c r="I91" s="22" t="e">
        <f>IF(#REF!="",0,IF(#REF!="Very low",1,IF(#REF!="Low",2,IF(#REF!="Medium",3,IF(#REF!="High",4,#REF!)))))</f>
        <v>#REF!</v>
      </c>
      <c r="J91" s="29" t="e">
        <f t="shared" si="0"/>
        <v>#REF!</v>
      </c>
      <c r="K91" s="1" t="e">
        <f t="shared" si="1"/>
        <v>#REF!</v>
      </c>
    </row>
    <row r="92" spans="1:11" hidden="1" x14ac:dyDescent="0.25">
      <c r="A92" s="9"/>
      <c r="B92" s="12" t="s">
        <v>24</v>
      </c>
      <c r="C92" s="27">
        <v>1</v>
      </c>
      <c r="D92" s="27">
        <v>2</v>
      </c>
      <c r="E92" s="28">
        <v>3</v>
      </c>
      <c r="F92" s="27">
        <v>4</v>
      </c>
      <c r="G92" s="12"/>
      <c r="H92" s="22" t="e">
        <f>IF(#REF!="",0,IF(#REF!="Very low",1,IF(#REF!="Low",2,IF(#REF!="Medium",3,IF(#REF!="High",4,F57)))))</f>
        <v>#REF!</v>
      </c>
      <c r="I92" s="22" t="e">
        <f>IF(#REF!="",0,IF(#REF!="Very low",1,IF(#REF!="Low",2,IF(#REF!="Medium",3,IF(#REF!="High",4,G57)))))</f>
        <v>#REF!</v>
      </c>
      <c r="J92" s="29" t="e">
        <f t="shared" si="0"/>
        <v>#REF!</v>
      </c>
      <c r="K92" s="1" t="e">
        <f t="shared" si="1"/>
        <v>#REF!</v>
      </c>
    </row>
    <row r="93" spans="1:11" hidden="1" x14ac:dyDescent="0.25">
      <c r="A93" s="9"/>
      <c r="B93" s="12" t="s">
        <v>25</v>
      </c>
      <c r="C93" s="27">
        <v>2</v>
      </c>
      <c r="D93" s="27">
        <v>4</v>
      </c>
      <c r="E93" s="26">
        <v>6</v>
      </c>
      <c r="F93" s="25">
        <v>8</v>
      </c>
      <c r="G93" s="12"/>
      <c r="H93" s="22">
        <f>IF(F57="",0,IF(F57="Very low",1,IF(F57="Low",2,IF(F57="Medium",3,IF(F57="High",4,#REF!)))))</f>
        <v>3</v>
      </c>
      <c r="I93" s="22">
        <f>IF(G57="",0,IF(G57="Very low",1,IF(G57="Low",2,IF(G57="Medium",3,IF(G57="High",4,#REF!)))))</f>
        <v>3</v>
      </c>
      <c r="J93" s="29">
        <f t="shared" si="0"/>
        <v>9</v>
      </c>
      <c r="K93" s="1" t="str">
        <f t="shared" si="1"/>
        <v>Medium</v>
      </c>
    </row>
    <row r="94" spans="1:11" hidden="1" x14ac:dyDescent="0.25">
      <c r="A94" s="9"/>
      <c r="B94" s="12" t="s">
        <v>26</v>
      </c>
      <c r="C94" s="27">
        <v>3</v>
      </c>
      <c r="D94" s="25">
        <v>6</v>
      </c>
      <c r="E94" s="26">
        <v>9</v>
      </c>
      <c r="F94" s="23">
        <v>12</v>
      </c>
      <c r="G94" s="12"/>
      <c r="H94" s="22" t="e">
        <f>IF(#REF!="",0,IF(#REF!="Very low",1,IF(#REF!="Low",2,IF(#REF!="Medium",3,IF(#REF!="High",4,#REF!)))))</f>
        <v>#REF!</v>
      </c>
      <c r="I94" s="22" t="e">
        <f>IF(#REF!="",0,IF(#REF!="Very low",1,IF(#REF!="Low",2,IF(#REF!="Medium",3,IF(#REF!="High",4,#REF!)))))</f>
        <v>#REF!</v>
      </c>
      <c r="J94" s="29" t="e">
        <f t="shared" si="0"/>
        <v>#REF!</v>
      </c>
      <c r="K94" s="1" t="e">
        <f t="shared" si="1"/>
        <v>#REF!</v>
      </c>
    </row>
    <row r="95" spans="1:11" hidden="1" x14ac:dyDescent="0.25">
      <c r="A95" s="9"/>
      <c r="B95" s="12" t="s">
        <v>27</v>
      </c>
      <c r="C95" s="27">
        <v>4</v>
      </c>
      <c r="D95" s="25">
        <v>8</v>
      </c>
      <c r="E95" s="24">
        <v>12</v>
      </c>
      <c r="F95" s="23">
        <v>16</v>
      </c>
      <c r="G95" s="12"/>
      <c r="H95" s="22" t="e">
        <f>IF(#REF!="",0,IF(#REF!="Very low",1,IF(#REF!="Low",2,IF(#REF!="Medium",3,IF(#REF!="High",4,#REF!)))))</f>
        <v>#REF!</v>
      </c>
      <c r="I95" s="22" t="e">
        <f>IF(#REF!="",0,IF(#REF!="Very low",1,IF(#REF!="Low",2,IF(#REF!="Medium",3,IF(#REF!="High",4,#REF!)))))</f>
        <v>#REF!</v>
      </c>
      <c r="J95" s="29" t="e">
        <f t="shared" si="0"/>
        <v>#REF!</v>
      </c>
      <c r="K95" s="1" t="e">
        <f t="shared" si="1"/>
        <v>#REF!</v>
      </c>
    </row>
    <row r="96" spans="1:11" hidden="1" x14ac:dyDescent="0.25">
      <c r="A96" s="9"/>
      <c r="B96" s="12"/>
      <c r="C96" s="12"/>
      <c r="D96" s="12"/>
      <c r="F96" s="12"/>
      <c r="G96" s="12"/>
      <c r="H96" s="22" t="e">
        <f>IF(#REF!="",0,IF(#REF!="Very low",1,IF(#REF!="Low",2,IF(#REF!="Medium",3,IF(#REF!="High",4,#REF!)))))</f>
        <v>#REF!</v>
      </c>
      <c r="I96" s="22" t="e">
        <f>IF(#REF!="",0,IF(#REF!="Very low",1,IF(#REF!="Low",2,IF(#REF!="Medium",3,IF(#REF!="High",4,#REF!)))))</f>
        <v>#REF!</v>
      </c>
      <c r="J96" s="29" t="e">
        <f t="shared" si="0"/>
        <v>#REF!</v>
      </c>
      <c r="K96" s="1" t="e">
        <f t="shared" si="1"/>
        <v>#REF!</v>
      </c>
    </row>
    <row r="97" spans="1:11" hidden="1" x14ac:dyDescent="0.25">
      <c r="A97" s="9"/>
      <c r="B97" s="1"/>
      <c r="C97" s="1"/>
      <c r="D97" s="1"/>
      <c r="E97" s="1"/>
      <c r="F97" s="12"/>
      <c r="G97" s="12"/>
      <c r="H97" s="22" t="e">
        <f>IF(#REF!="",0,IF(#REF!="Very low",1,IF(#REF!="Low",2,IF(#REF!="Medium",3,IF(#REF!="High",4,#REF!)))))</f>
        <v>#REF!</v>
      </c>
      <c r="I97" s="22" t="e">
        <f>IF(#REF!="",0,IF(#REF!="Very low",1,IF(#REF!="Low",2,IF(#REF!="Medium",3,IF(#REF!="High",4,#REF!)))))</f>
        <v>#REF!</v>
      </c>
      <c r="J97" s="29" t="e">
        <f t="shared" si="0"/>
        <v>#REF!</v>
      </c>
      <c r="K97" s="1" t="e">
        <f t="shared" si="1"/>
        <v>#REF!</v>
      </c>
    </row>
    <row r="98" spans="1:11" hidden="1" x14ac:dyDescent="0.25">
      <c r="A98" s="9"/>
      <c r="B98" s="1"/>
      <c r="C98" s="1"/>
      <c r="D98" s="1"/>
      <c r="E98" s="1"/>
      <c r="F98" s="12"/>
      <c r="G98" s="12"/>
      <c r="H98" s="22" t="e">
        <f>IF(#REF!="",0,IF(#REF!="Very low",1,IF(#REF!="Low",2,IF(#REF!="Medium",3,IF(#REF!="High",4,#REF!)))))</f>
        <v>#REF!</v>
      </c>
      <c r="I98" s="22" t="e">
        <f>IF(#REF!="",0,IF(#REF!="Very low",1,IF(#REF!="Low",2,IF(#REF!="Medium",3,IF(#REF!="High",4,#REF!)))))</f>
        <v>#REF!</v>
      </c>
      <c r="J98" s="29" t="e">
        <f t="shared" si="0"/>
        <v>#REF!</v>
      </c>
      <c r="K98" s="1" t="e">
        <f t="shared" si="1"/>
        <v>#REF!</v>
      </c>
    </row>
    <row r="99" spans="1:11" hidden="1" x14ac:dyDescent="0.25">
      <c r="A99" s="9"/>
      <c r="B99" s="1"/>
      <c r="C99" s="1"/>
      <c r="D99" s="1"/>
      <c r="E99" s="1"/>
      <c r="F99" s="12"/>
      <c r="G99" s="12"/>
      <c r="H99" s="22" t="e">
        <f>IF(#REF!="",0,IF(#REF!="Very low",1,IF(#REF!="Low",2,IF(#REF!="Medium",3,IF(#REF!="High",4,#REF!)))))</f>
        <v>#REF!</v>
      </c>
      <c r="I99" s="22" t="e">
        <f>IF(#REF!="",0,IF(#REF!="Very low",1,IF(#REF!="Low",2,IF(#REF!="Medium",3,IF(#REF!="High",4,#REF!)))))</f>
        <v>#REF!</v>
      </c>
      <c r="J99" s="29" t="e">
        <f t="shared" si="0"/>
        <v>#REF!</v>
      </c>
      <c r="K99" s="1" t="e">
        <f t="shared" si="1"/>
        <v>#REF!</v>
      </c>
    </row>
    <row r="100" spans="1:11" hidden="1" x14ac:dyDescent="0.25">
      <c r="A100" s="9"/>
      <c r="B100" s="1"/>
      <c r="C100" s="1"/>
      <c r="D100" s="1"/>
      <c r="E100" s="1"/>
      <c r="F100" s="12"/>
      <c r="G100" s="12"/>
      <c r="H100" s="22" t="e">
        <f>IF(#REF!="",0,IF(#REF!="Very low",1,IF(#REF!="Low",2,IF(#REF!="Medium",3,IF(#REF!="High",4,#REF!)))))</f>
        <v>#REF!</v>
      </c>
      <c r="I100" s="22" t="e">
        <f>IF(#REF!="",0,IF(#REF!="Very low",1,IF(#REF!="Low",2,IF(#REF!="Medium",3,IF(#REF!="High",4,#REF!)))))</f>
        <v>#REF!</v>
      </c>
      <c r="J100" s="29" t="e">
        <f t="shared" si="0"/>
        <v>#REF!</v>
      </c>
      <c r="K100" s="1" t="e">
        <f t="shared" si="1"/>
        <v>#REF!</v>
      </c>
    </row>
    <row r="101" spans="1:11" hidden="1" x14ac:dyDescent="0.25">
      <c r="A101" s="9"/>
      <c r="B101" s="1"/>
      <c r="C101" s="1"/>
      <c r="D101" s="1"/>
      <c r="E101" s="1"/>
      <c r="F101" s="12"/>
      <c r="G101" s="12"/>
      <c r="H101" s="22" t="e">
        <f>IF(#REF!="",0,IF(#REF!="Very low",1,IF(#REF!="Low",2,IF(#REF!="Medium",3,IF(#REF!="High",4,#REF!)))))</f>
        <v>#REF!</v>
      </c>
      <c r="I101" s="22" t="e">
        <f>IF(#REF!="",0,IF(#REF!="Very low",1,IF(#REF!="Low",2,IF(#REF!="Medium",3,IF(#REF!="High",4,#REF!)))))</f>
        <v>#REF!</v>
      </c>
      <c r="J101" s="29" t="e">
        <f t="shared" si="0"/>
        <v>#REF!</v>
      </c>
      <c r="K101" s="1" t="e">
        <f t="shared" si="1"/>
        <v>#REF!</v>
      </c>
    </row>
    <row r="102" spans="1:11" hidden="1" x14ac:dyDescent="0.25">
      <c r="A102" s="9"/>
      <c r="B102" s="1"/>
      <c r="C102" s="1"/>
      <c r="D102" s="1"/>
      <c r="E102" s="1"/>
      <c r="F102" s="12"/>
      <c r="G102" s="12"/>
      <c r="H102" s="22" t="e">
        <f>IF(#REF!="",0,IF(#REF!="Very low",1,IF(#REF!="Low",2,IF(#REF!="Medium",3,IF(#REF!="High",4,F69)))))</f>
        <v>#REF!</v>
      </c>
      <c r="I102" s="22" t="e">
        <f>IF(#REF!="",0,IF(#REF!="Very low",1,IF(#REF!="Low",2,IF(#REF!="Medium",3,IF(#REF!="High",4,G69)))))</f>
        <v>#REF!</v>
      </c>
      <c r="J102" s="29" t="e">
        <f t="shared" si="0"/>
        <v>#REF!</v>
      </c>
      <c r="K102" s="1" t="e">
        <f t="shared" si="1"/>
        <v>#REF!</v>
      </c>
    </row>
    <row r="103" spans="1:11" hidden="1" x14ac:dyDescent="0.25">
      <c r="A103" s="9"/>
      <c r="B103" s="1"/>
      <c r="C103" s="1"/>
      <c r="D103" s="1"/>
      <c r="E103" s="1"/>
      <c r="F103" s="12"/>
      <c r="G103" s="12"/>
      <c r="H103" s="12"/>
      <c r="I103" s="12"/>
      <c r="J103" s="1"/>
      <c r="K103" s="1"/>
    </row>
    <row r="104" spans="1:11" hidden="1" x14ac:dyDescent="0.25">
      <c r="A104" s="1"/>
      <c r="B104" s="1"/>
      <c r="C104" s="1"/>
      <c r="D104" s="1"/>
      <c r="E104" s="1"/>
      <c r="F104" s="12"/>
      <c r="G104" s="12"/>
      <c r="H104" s="12"/>
      <c r="I104" s="12"/>
      <c r="J104" s="1"/>
      <c r="K104" s="1"/>
    </row>
    <row r="105" spans="1:11" hidden="1" x14ac:dyDescent="0.25">
      <c r="A105" s="1"/>
      <c r="B105" s="1"/>
      <c r="C105" s="1"/>
      <c r="D105" s="1"/>
      <c r="E105" s="1"/>
      <c r="F105" s="12"/>
      <c r="G105" s="12"/>
      <c r="H105" s="12"/>
      <c r="I105" s="12"/>
      <c r="J105" s="1"/>
      <c r="K105" s="1"/>
    </row>
    <row r="106" spans="1:11" hidden="1" x14ac:dyDescent="0.25">
      <c r="A106" s="1"/>
      <c r="B106" s="1"/>
      <c r="C106" s="1"/>
      <c r="D106" s="1"/>
      <c r="E106" s="1"/>
      <c r="F106" s="12"/>
      <c r="G106" s="12"/>
      <c r="H106" s="12"/>
      <c r="I106" s="12"/>
      <c r="J106" s="1"/>
      <c r="K106" s="1"/>
    </row>
    <row r="140" ht="13.5" customHeight="1" x14ac:dyDescent="0.25"/>
  </sheetData>
  <sheetProtection selectLockedCells="1"/>
  <mergeCells count="6">
    <mergeCell ref="D35:K35"/>
    <mergeCell ref="F12:J12"/>
    <mergeCell ref="F4:J4"/>
    <mergeCell ref="F6:J6"/>
    <mergeCell ref="F8:J8"/>
    <mergeCell ref="F10:J10"/>
  </mergeCells>
  <phoneticPr fontId="0" type="noConversion"/>
  <dataValidations count="2">
    <dataValidation type="list" allowBlank="1" showInputMessage="1" showErrorMessage="1" sqref="F50:G57 F59:G68" xr:uid="{00000000-0002-0000-0000-000000000000}">
      <formula1>$F$83:$F$87</formula1>
    </dataValidation>
    <dataValidation type="list" allowBlank="1" showInputMessage="1" showErrorMessage="1" sqref="F58:G58" xr:uid="{00000000-0002-0000-0000-000001000000}">
      <formula1>$F$82:$F$87</formula1>
    </dataValidation>
  </dataValidations>
  <pageMargins left="0.74803149606299213" right="0.74803149606299213" top="0.98425196850393704" bottom="0.98425196850393704" header="0.51181102362204722" footer="0.51181102362204722"/>
  <pageSetup paperSize="8" orientation="landscape"/>
  <headerFooter alignWithMargins="0">
    <oddHeader>&amp;CGeneric Risk Assessment SR2008No8GRA</oddHeader>
    <oddFooter>Page &amp;P</oddFoot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78499d3b-94a8-4059-8763-489d4400b14a" ContentTypeId="0x01010067EB80C5FE939D4A9B3D8BA62129B7F501" PreviousValue="false"/>
</file>

<file path=customXml/item3.xml><?xml version="1.0" encoding="utf-8"?>
<ct:contentTypeSchema xmlns:ct="http://schemas.microsoft.com/office/2006/metadata/contentType" xmlns:ma="http://schemas.microsoft.com/office/2006/metadata/properties/metaAttributes" ct:_="" ma:_="" ma:contentTypeName="NRW Word Document" ma:contentTypeID="0x01010067EB80C5FE939D4A9B3D8BA62129B7F501005C2964981E94FD45B2F5886F38D3CF02" ma:contentTypeVersion="551" ma:contentTypeDescription="" ma:contentTypeScope="" ma:versionID="8b0e29160f5a4d58e56a523ede96f58a">
  <xsd:schema xmlns:xsd="http://www.w3.org/2001/XMLSchema" xmlns:xs="http://www.w3.org/2001/XMLSchema" xmlns:p="http://schemas.microsoft.com/office/2006/metadata/properties" xmlns:ns2="9be56660-2c31-41ef-bc00-23e72f632f2a" targetNamespace="http://schemas.microsoft.com/office/2006/metadata/properties" ma:root="true" ma:fieldsID="f45977c00e73a0a92893de7201d3fb8c" ns2:_="">
    <xsd:import namespace="9be56660-2c31-41ef-bc00-23e72f632f2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e56660-2c31-41ef-bc00-23e72f632f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be56660-2c31-41ef-bc00-23e72f632f2a">REGU-632-446</_dlc_DocId>
    <_dlc_DocIdUrl xmlns="9be56660-2c31-41ef-bc00-23e72f632f2a">
      <Url>https://cyfoethnaturiolcymru.sharepoint.com/teams/Regulatory/wasters/wain/_layouts/15/DocIdRedir.aspx?ID=REGU-632-446</Url>
      <Description>REGU-632-446</Description>
    </_dlc_DocIdUrl>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2F0E210-03CF-4F71-BD54-2EF3B8B0FC6F}">
  <ds:schemaRefs>
    <ds:schemaRef ds:uri="http://schemas.microsoft.com/sharepoint/events"/>
  </ds:schemaRefs>
</ds:datastoreItem>
</file>

<file path=customXml/itemProps2.xml><?xml version="1.0" encoding="utf-8"?>
<ds:datastoreItem xmlns:ds="http://schemas.openxmlformats.org/officeDocument/2006/customXml" ds:itemID="{DDF9983E-CB2D-486B-B77B-78EA85C02C5B}">
  <ds:schemaRefs>
    <ds:schemaRef ds:uri="Microsoft.SharePoint.Taxonomy.ContentTypeSync"/>
  </ds:schemaRefs>
</ds:datastoreItem>
</file>

<file path=customXml/itemProps3.xml><?xml version="1.0" encoding="utf-8"?>
<ds:datastoreItem xmlns:ds="http://schemas.openxmlformats.org/officeDocument/2006/customXml" ds:itemID="{EB08A483-B2B2-4206-8CB6-BD9928C437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e56660-2c31-41ef-bc00-23e72f632f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6C69002-DF03-4096-96BD-17728E8B8F5C}">
  <ds:schemaRefs>
    <ds:schemaRef ds:uri="http://schemas.microsoft.com/office/2006/metadata/properties"/>
    <ds:schemaRef ds:uri="http://schemas.microsoft.com/office/infopath/2007/PartnerControls"/>
    <ds:schemaRef ds:uri="9be56660-2c31-41ef-bc00-23e72f632f2a"/>
  </ds:schemaRefs>
</ds:datastoreItem>
</file>

<file path=customXml/itemProps5.xml><?xml version="1.0" encoding="utf-8"?>
<ds:datastoreItem xmlns:ds="http://schemas.openxmlformats.org/officeDocument/2006/customXml" ds:itemID="{08DF5EC8-E506-4FB5-A7F7-1D0A564AC3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Standard Permit GRA1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R.Yearsley</dc:creator>
  <dc:description>207_06_SD33; Version 2_x000d_
Issue date: 22/02/07_x000d_
review due: 22/05/08</dc:description>
  <cp:lastModifiedBy>Evans, Samantha</cp:lastModifiedBy>
  <cp:lastPrinted>2008-03-13T09:24:09Z</cp:lastPrinted>
  <dcterms:created xsi:type="dcterms:W3CDTF">2005-05-04T08:30:35Z</dcterms:created>
  <dcterms:modified xsi:type="dcterms:W3CDTF">2023-04-29T21:17:03Z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0x01010067EB80C5FE939D4A9B3D8BA62129B7F501005C2964981E94FD45B2F5886F38D3CF02</vt:lpwstr>
  </property>
  <property fmtid="{D5CDD505-2E9C-101B-9397-08002B2CF9AE}" pid="4" name="_dlc_DocIdItemGuid">
    <vt:lpwstr>5ddfa63e-92a7-47b8-bf9c-2b162502c588</vt:lpwstr>
  </property>
</Properties>
</file>